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2B7CADBA-0904-408B-9582-D541D1BF7BF1}" xr6:coauthVersionLast="45" xr6:coauthVersionMax="45" xr10:uidLastSave="{00000000-0000-0000-0000-000000000000}"/>
  <bookViews>
    <workbookView xWindow="-120" yWindow="-120" windowWidth="29040" windowHeight="15840" tabRatio="554" activeTab="3" xr2:uid="{00000000-000D-0000-FFFF-FFFF00000000}"/>
  </bookViews>
  <sheets>
    <sheet name="KAPAK" sheetId="9" r:id="rId1"/>
    <sheet name="İCMAL" sheetId="1" r:id="rId2"/>
    <sheet name="MUH. HARİÇ SEKTÖR" sheetId="4" r:id="rId3"/>
    <sheet name="DEĞERLENDİRME" sheetId="3" r:id="rId4"/>
  </sheets>
  <definedNames>
    <definedName name="_xlnm._FilterDatabase" localSheetId="1" hidden="1">İCMAL!$D$1:$D$215</definedName>
    <definedName name="_xlnm.Print_Area" localSheetId="1">İCMAL!$A$1:$I$96</definedName>
    <definedName name="_xlnm.Print_Titles" localSheetId="1">İCMAL!$1:$1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G4" i="4" s="1"/>
  <c r="E8" i="4"/>
  <c r="F8" i="4"/>
  <c r="C8" i="4"/>
  <c r="I56" i="1"/>
  <c r="H56" i="1"/>
  <c r="G56" i="1"/>
  <c r="H40" i="1"/>
  <c r="H41" i="1" s="1"/>
  <c r="I40" i="1"/>
  <c r="I41" i="1" s="1"/>
  <c r="G40" i="1"/>
  <c r="G41" i="1" s="1"/>
  <c r="G7" i="4" l="1"/>
  <c r="G5" i="4"/>
  <c r="G2" i="4"/>
  <c r="G6" i="4"/>
  <c r="G3" i="4"/>
  <c r="H61" i="1"/>
  <c r="I61" i="1"/>
  <c r="G61" i="1"/>
</calcChain>
</file>

<file path=xl/sharedStrings.xml><?xml version="1.0" encoding="utf-8"?>
<sst xmlns="http://schemas.openxmlformats.org/spreadsheetml/2006/main" count="244" uniqueCount="186">
  <si>
    <t xml:space="preserve">S. 
NO </t>
  </si>
  <si>
    <t xml:space="preserve">     PROJE ADI                        </t>
  </si>
  <si>
    <t>(İL ve İLÇESİ)</t>
  </si>
  <si>
    <t xml:space="preserve">BAŞ. VE BİT. 
TARİHİ  </t>
  </si>
  <si>
    <t xml:space="preserve">PROJE 
TUTARI </t>
  </si>
  <si>
    <t>TOPLAM</t>
  </si>
  <si>
    <t>A) ETÜD-PROJE İŞLERİ TOPLAMI</t>
  </si>
  <si>
    <t>B) DEVAM EDEN PROJELER TOPLAMI</t>
  </si>
  <si>
    <t>C) YENİ PROJELER TOPLAMI</t>
  </si>
  <si>
    <t xml:space="preserve">DKH SEKTÖRÜ TOPLAMI </t>
  </si>
  <si>
    <t xml:space="preserve">GENEL TOPLAM </t>
  </si>
  <si>
    <t>SEKTÖRÜN ADI</t>
  </si>
  <si>
    <t>PROJE SAYISI</t>
  </si>
  <si>
    <t>PROJE TUTARI</t>
  </si>
  <si>
    <t xml:space="preserve">TARIM SEKTÖRÜ TOPLAMI </t>
  </si>
  <si>
    <t>ULAŞTIRMA SEKTÖRÜ TOPLAMI</t>
  </si>
  <si>
    <t>EĞİTİM SEKTÖRÜ TOPLAMI</t>
  </si>
  <si>
    <t>SAĞLIK SEKTÖRÜ TOPLAMI</t>
  </si>
  <si>
    <t xml:space="preserve">D.K.H. SEKTÖRÜ TOPLAMI </t>
  </si>
  <si>
    <t>Basılı Yayın Alımı, Elektronik Yayın Alımı</t>
  </si>
  <si>
    <t xml:space="preserve">KARAKTERİSTİK         </t>
  </si>
  <si>
    <t>BİN TL</t>
  </si>
  <si>
    <t>DEVLET SU İŞLERİ GENEL MÜDÜRLÜĞÜ</t>
  </si>
  <si>
    <t>AĞRI</t>
  </si>
  <si>
    <t>Depolama (196 hm3), sulama (31.918 ha)</t>
  </si>
  <si>
    <t xml:space="preserve">Bölünmüş Yol (50 km.) </t>
  </si>
  <si>
    <t xml:space="preserve">Bölünmüş Yol (36 km.) </t>
  </si>
  <si>
    <t>2A SK (79 km.)</t>
  </si>
  <si>
    <t xml:space="preserve">Bölünmüş Yol (52 km.) </t>
  </si>
  <si>
    <t xml:space="preserve">Bölünmüş Yol (31 km.) </t>
  </si>
  <si>
    <t xml:space="preserve">Bölünmüş Yol (79 km.) </t>
  </si>
  <si>
    <t>Etüt - Proje</t>
  </si>
  <si>
    <t>Kampüs Altyapısı (DAP)</t>
  </si>
  <si>
    <t>İçme Suyu Arıtma Tesisi (40.000 m3/gün), İçmesuyu Temini 40hm3/yıl)</t>
  </si>
  <si>
    <t xml:space="preserve">B) DEVAM EDEN PROJELER TOPLAMI </t>
  </si>
  <si>
    <t>GENEL TOPLAM (Muhtelif Hariç)</t>
  </si>
  <si>
    <t>KONUT SEKTÖRÜ TOPLAMI</t>
  </si>
  <si>
    <t>AĞRI GENEL TOPLAM</t>
  </si>
  <si>
    <t xml:space="preserve">DEVLET SU İŞLERİ GN.MD. </t>
  </si>
  <si>
    <t>1-</t>
  </si>
  <si>
    <t>2-</t>
  </si>
  <si>
    <t>3-</t>
  </si>
  <si>
    <t>Ağrı'nın da aralarında bulunduğu birkaç ilde yürütülen muhtelif projeler hariç olmak üzere Ağrı projelerinin:</t>
  </si>
  <si>
    <t>4-</t>
  </si>
  <si>
    <t>5-</t>
  </si>
  <si>
    <t>Altyapı (8000 m²), Üstyapı (1200 m²)</t>
  </si>
  <si>
    <t>AĞRI-IĞDIR-KARS</t>
  </si>
  <si>
    <t>Doğalgaz Dönüşümü, Elektrik hattı, Kampüs İçi Yol, Kanalizasyon hattı, Peyzaj, Su isale hattı, Telefon hattı</t>
  </si>
  <si>
    <t>Bakım Onarım, Bilgi ve İletişim Teknolojileri, Kesin Hesap, Makine-Techizat</t>
  </si>
  <si>
    <t>TÜRKİYE ŞEKER FABRİKALARI A.Ş. GENEL MÜDÜRLÜĞÜ</t>
  </si>
  <si>
    <t xml:space="preserve">DEVLET HAVA MEYDANLARI İŞLETMESİ GENEL MÜDÜRLÜĞÜ </t>
  </si>
  <si>
    <t>B) DEVAM PROJELER TOPLAMI</t>
  </si>
  <si>
    <t>AĞRI-IĞDIR</t>
  </si>
  <si>
    <t xml:space="preserve">Bölünmüş Yol (49 km.) </t>
  </si>
  <si>
    <t xml:space="preserve">AĞRI İBRAHİM ÇEÇEN ÜNİVERSİTESİ </t>
  </si>
  <si>
    <t>C)YENİ PROJELER TOPLAMI</t>
  </si>
  <si>
    <t>TARIM - SULAMA SEKTÖRÜ TOPLAMI</t>
  </si>
  <si>
    <t>PROJE NO</t>
  </si>
  <si>
    <t>SEKTÖRÜ: TARIM-SULAMA</t>
  </si>
  <si>
    <t>SEKTÖRÜ: ULAŞTIRMA - HABERLEŞME - HAVAYOLU ULAŞTIRMASI</t>
  </si>
  <si>
    <t>SEKTÖRÜ: KONUT</t>
  </si>
  <si>
    <t>SEKTÖRÜ: EĞİTİM - YÜKSEKÖĞRETİM</t>
  </si>
  <si>
    <t xml:space="preserve">EMNİYET GENEL MÜDÜRLÜĞÜ </t>
  </si>
  <si>
    <t>Ağrı</t>
  </si>
  <si>
    <t>Lojman (72 daire), (10.108 m2)</t>
  </si>
  <si>
    <t>2017-2022</t>
  </si>
  <si>
    <t xml:space="preserve">MİLLİ EĞİTİM BAKANLIĞI </t>
  </si>
  <si>
    <t xml:space="preserve">SEKTÖRÜ: SAĞLIK </t>
  </si>
  <si>
    <t>SAĞLIK BAKANLIĞI</t>
  </si>
  <si>
    <t>SAĞLIK SEKTÖRÜ TOPLAM</t>
  </si>
  <si>
    <t>SEKTÖRÜ: ULAŞTIRMA - HABERLEŞME- KARAYOLU ULAŞTIRMASI</t>
  </si>
  <si>
    <t xml:space="preserve"> TOPLAM</t>
  </si>
  <si>
    <t xml:space="preserve">EĞİTİM-YÜKSEKÖĞRETİM SEKTÖRÜ TOPLAMI </t>
  </si>
  <si>
    <t>2019 yılı yatırımlarının sektörel dağılımı incelendiğinde toplam ödeneklerin;</t>
  </si>
  <si>
    <t>T.C.</t>
  </si>
  <si>
    <t>İl Planlama ve Koordinasyon Müdürlüğü</t>
  </si>
  <si>
    <t>KAMU YATIRIMLARI</t>
  </si>
  <si>
    <t>2020 YILI AĞRI İLİ</t>
  </si>
  <si>
    <t>12 Şubat 2020 Tarihli ve 31037 (Mükerrer) Sayılı Resmi Gazete'de yayımlanmıştır.</t>
  </si>
  <si>
    <t>1991-2025</t>
  </si>
  <si>
    <t>2020-2020</t>
  </si>
  <si>
    <t>Ağrı, Ankara, Burdur, Van</t>
  </si>
  <si>
    <t>İnşaat Bakım Onarımı, Makine-Teçhizat</t>
  </si>
  <si>
    <t>2018-2023</t>
  </si>
  <si>
    <t>1996-2023</t>
  </si>
  <si>
    <t>2003-2023</t>
  </si>
  <si>
    <t>1997-2023</t>
  </si>
  <si>
    <t>2005-2023</t>
  </si>
  <si>
    <t>2006-2023</t>
  </si>
  <si>
    <t>2010-2023</t>
  </si>
  <si>
    <t>12.Bölge Astarlı Sathi Kaplama Yapılması ve Agrega İhzaratı</t>
  </si>
  <si>
    <t>AĞRI-ERZINCAN-ERZURUM-GÜMÜŞHANE</t>
  </si>
  <si>
    <t>Karayolu İyileştirme</t>
  </si>
  <si>
    <t>2020-2022</t>
  </si>
  <si>
    <t>-</t>
  </si>
  <si>
    <t>12. Bölge Rutin Yol Bakım ve Onarım ile Kar ve Buz Mücadelesi Yapılması</t>
  </si>
  <si>
    <t>2020-2023</t>
  </si>
  <si>
    <t>18. Bölge Rutin Yol Bakım ve Onarım ile Kar ve Buz Mücadelesi Yapılması</t>
  </si>
  <si>
    <t>AĞRI -ARDAHAN-ARTVİN-IĞDIR-KARS</t>
  </si>
  <si>
    <t>b) 2020 yılından sonraya kalanlar</t>
  </si>
  <si>
    <t>Lojman (107 daire), (13.600 m2)</t>
  </si>
  <si>
    <t>b)2020 yılından sonraya kalanlar</t>
  </si>
  <si>
    <t>2020-2021</t>
  </si>
  <si>
    <t>2020H03-150123</t>
  </si>
  <si>
    <t>2020H03-150127</t>
  </si>
  <si>
    <t>2020H03-150128</t>
  </si>
  <si>
    <t>2020H03-150131</t>
  </si>
  <si>
    <t>ÇEVRE VE ŞEHİRCİLİK BAKANLIĞI</t>
  </si>
  <si>
    <t>Danışmanlık, Uluslar arası Katkı Payı</t>
  </si>
  <si>
    <t>Doğubayazıt Atıksu Tesisi</t>
  </si>
  <si>
    <t>2020E04-152891-152930</t>
  </si>
  <si>
    <t>2020E04-152892-152910</t>
  </si>
  <si>
    <t>2020E04-152892-152917</t>
  </si>
  <si>
    <t>18. Bölge Astarlı Sathi Kaplama Yapılması ve Agrega İhzaratı</t>
  </si>
  <si>
    <t>2020E04-152891-152936</t>
  </si>
  <si>
    <t>2016K05-2780</t>
  </si>
  <si>
    <t>2016-2023</t>
  </si>
  <si>
    <t>1991A01-163</t>
  </si>
  <si>
    <t>2020A02-140880</t>
  </si>
  <si>
    <t>a) 2020 yılında bitenler</t>
  </si>
  <si>
    <t xml:space="preserve">b)2020 yılından sonraya kalanlar         </t>
  </si>
  <si>
    <t>2020 YILI 
YATIRIMI</t>
  </si>
  <si>
    <t xml:space="preserve">2020 YILI SONU KÜMÜLATİF 
HARCAMA </t>
  </si>
  <si>
    <t>2019 YILI  SONU HARCAMA</t>
  </si>
  <si>
    <t>2020 YATIRIMI</t>
  </si>
  <si>
    <t xml:space="preserve">2020 YILI TOPLAM ÖDENEKTEKİ  PAY </t>
  </si>
  <si>
    <t>2020  Yılı Yatırım Programı 12 Şubat 2020 tarihli ve 31037 Sayılı  Resmi Gazete'de Mükerrer yayımlanmıştır.</t>
  </si>
  <si>
    <t xml:space="preserve">Ülke genelinde 2.994 adet proje uygulanmak üzere onaylanmıştır. Bu projelerin; </t>
  </si>
  <si>
    <t>Proje tutarı   :1 trilyon 59 milyar 106 milyon 833 bin TL.</t>
  </si>
  <si>
    <t>2019 yılı sonuna kadar yapılan harcama  : 416 milyar 143 milyon 965 bin TL.,</t>
  </si>
  <si>
    <t xml:space="preserve">TİCARET BAKANLIĞI </t>
  </si>
  <si>
    <t>2016G00-19102</t>
  </si>
  <si>
    <t>Lojman (150 adet, 16.737 m²)</t>
  </si>
  <si>
    <t>2016-2020</t>
  </si>
  <si>
    <t>18 adedi münhasıran Ağrı ve ilçelerinde, 7 adedi diğer iller ile ortak olarak ayrılan toplu ödeneklerle uygulanacaktır.</t>
  </si>
  <si>
    <t>Ağrı'da 2020 yılında 25 adet proje uygulanacaktır. Bu projelerin;</t>
  </si>
  <si>
    <t xml:space="preserve">% 2' si Konut sektörüne, </t>
  </si>
  <si>
    <t>AĞRI VALİLİĞİ</t>
  </si>
  <si>
    <t>SEKTÖRÜ: TARIM-BİTKİSEL ÜRETİM</t>
  </si>
  <si>
    <t xml:space="preserve">Muhtelif İşler Projesi </t>
  </si>
  <si>
    <t>2018E03-22513</t>
  </si>
  <si>
    <t xml:space="preserve">Diyadin Ayr.- Doğubayazıt-Gürbulak S.Kap. </t>
  </si>
  <si>
    <t xml:space="preserve">Eleşkirt - Ağrı </t>
  </si>
  <si>
    <t>1997E04-543</t>
  </si>
  <si>
    <t xml:space="preserve">(Kağızman-Tuzluca) Ayr. - Ağrı </t>
  </si>
  <si>
    <t>2005E04-723</t>
  </si>
  <si>
    <t xml:space="preserve">Taşlıçay-Diyadin Ayr. </t>
  </si>
  <si>
    <t xml:space="preserve">Iğdır-Doğubayazıt </t>
  </si>
  <si>
    <t>2006E04-792</t>
  </si>
  <si>
    <t>2006E04-794</t>
  </si>
  <si>
    <t xml:space="preserve">Ağrı- Taşlıçay </t>
  </si>
  <si>
    <t>2010E04-1234</t>
  </si>
  <si>
    <t xml:space="preserve">Ağrı - Hamur - Tutak - Patnos </t>
  </si>
  <si>
    <t>2017G00-3199</t>
  </si>
  <si>
    <t xml:space="preserve">Lojman Yapımı </t>
  </si>
  <si>
    <t>2020G00-149865</t>
  </si>
  <si>
    <t>2020G00-146899</t>
  </si>
  <si>
    <t>Öğretmen Konutu</t>
  </si>
  <si>
    <t>Lojman (29 daire), (1.595 m²)</t>
  </si>
  <si>
    <t xml:space="preserve">Çeşitli Ünitelerin Etüd Projesi </t>
  </si>
  <si>
    <t xml:space="preserve">Yayın Alımı </t>
  </si>
  <si>
    <t xml:space="preserve">Muhtelif İşler </t>
  </si>
  <si>
    <t>a) 2020 yılından sonraya kalanlar</t>
  </si>
  <si>
    <t xml:space="preserve">Ağrı Merkez KDÇ Hastanesi Ek Bina </t>
  </si>
  <si>
    <t>Hastane Ek Binası (40.000 m2), (200 yatak)</t>
  </si>
  <si>
    <t>2019100-145172</t>
  </si>
  <si>
    <t>2019-2023</t>
  </si>
  <si>
    <t>SEKTÖRÜ: DKH-SOSYAL-İÇMESUYU</t>
  </si>
  <si>
    <t>2019-2025</t>
  </si>
  <si>
    <t xml:space="preserve">Ağrı-Patnos İçmesuyu </t>
  </si>
  <si>
    <t xml:space="preserve">TARIM-BİTKİSEL ÜRETİM TOPLAMI </t>
  </si>
  <si>
    <t xml:space="preserve">TARIM SEKTÖRÜ TOPLAM (Muhtelif Hariç) </t>
  </si>
  <si>
    <t>ULAŞTIRMA SEKTÖRÜ TOPLAM (Muhtelif Hariç)</t>
  </si>
  <si>
    <t xml:space="preserve">Yazıcı </t>
  </si>
  <si>
    <r>
      <t>KARAYOLLARI GENEL MÜDÜRLÜĞÜ</t>
    </r>
    <r>
      <rPr>
        <sz val="18"/>
        <rFont val="Arial"/>
        <family val="2"/>
        <charset val="162"/>
      </rPr>
      <t xml:space="preserve"> </t>
    </r>
  </si>
  <si>
    <t xml:space="preserve">Ağrı Ahmed-i Hani Hv. Muhtelif Yapım İşleri </t>
  </si>
  <si>
    <t>2019 yılı sonuna kadar yapılan harcama  : 2 milyar 260 milyon 436 bin TL.</t>
  </si>
  <si>
    <t>2020 yılı ödenek toplamı  : 60 milyon 261 bin TL.' dir.</t>
  </si>
  <si>
    <t>%47'si Ulaştırma sektörüne,</t>
  </si>
  <si>
    <t>%41'i Tarım sektörüne,</t>
  </si>
  <si>
    <t>% 1'i  Eğitim  sektörüne,</t>
  </si>
  <si>
    <t xml:space="preserve">%4'ü Sağlık sektörüne, </t>
  </si>
  <si>
    <t>% 5'i  Diğer Kamu Hizmetleri sektörüne ayrılmıştır.</t>
  </si>
  <si>
    <t>Ağrı'nın da aralarında yer aldığı birkaç ilde sürdürülmekte olan projelerin proje bedeli, 2019 sonu harcama ve 2020 ödeneği gibi parasal bilgileri toplama dahil edilmemiştir.</t>
  </si>
  <si>
    <t>Proje tutarı   : 3 milyar 592 milyon 444 bin TL.</t>
  </si>
  <si>
    <t>AĞRI İLİ 2020 YILI YATIRIM PROGRAMI HAKKINDA GENEL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</si>
</sst>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₺_-;\-* #,##0.00\ _₺_-;_-* &quot;-&quot;??\ _₺_-;_-@_-"/>
    <numFmt numFmtId="165" formatCode="#,##0\ &quot;TL&quot;;[Red]\-#,##0\ &quot;TL&quot;"/>
    <numFmt numFmtId="166" formatCode="#,##0;[Red]#,##0"/>
    <numFmt numFmtId="167" formatCode="_-* #,##0\ _T_L_-;\-* #,##0\ _T_L_-;_-* &quot;-&quot;??\ _T_L_-;_-@_-"/>
  </numFmts>
  <fonts count="3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16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4"/>
      <color rgb="FFFF0000"/>
      <name val="Arial"/>
      <family val="2"/>
      <charset val="162"/>
    </font>
    <font>
      <b/>
      <sz val="20"/>
      <name val="Arial"/>
      <family val="2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3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6"/>
      <color rgb="FFFF0000"/>
      <name val="Times New Roman Tur"/>
      <family val="1"/>
      <charset val="162"/>
    </font>
    <font>
      <sz val="10"/>
      <color theme="1"/>
      <name val="Arial Tur"/>
      <charset val="162"/>
    </font>
    <font>
      <b/>
      <sz val="12"/>
      <color theme="1"/>
      <name val="Times New Roman Tur"/>
      <family val="1"/>
      <charset val="162"/>
    </font>
    <font>
      <b/>
      <sz val="12"/>
      <color indexed="1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0"/>
      <color rgb="FF3366CC"/>
      <name val="Arial"/>
      <family val="2"/>
      <charset val="162"/>
    </font>
    <font>
      <b/>
      <sz val="22"/>
      <color rgb="FF002060"/>
      <name val="Times New Roman"/>
      <family val="1"/>
      <charset val="162"/>
    </font>
    <font>
      <b/>
      <sz val="28"/>
      <color rgb="FFC00000"/>
      <name val="Times New Roman"/>
      <family val="1"/>
      <charset val="162"/>
    </font>
    <font>
      <b/>
      <sz val="9"/>
      <color rgb="FF002060"/>
      <name val="Calibri"/>
      <family val="2"/>
      <charset val="162"/>
      <scheme val="minor"/>
    </font>
    <font>
      <b/>
      <sz val="28"/>
      <color rgb="FF002060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b/>
      <sz val="12"/>
      <color rgb="FFFF0000"/>
      <name val="Times New Roman Tur"/>
      <family val="1"/>
      <charset val="162"/>
    </font>
    <font>
      <b/>
      <sz val="18"/>
      <color theme="0"/>
      <name val="Arial"/>
      <family val="2"/>
      <charset val="162"/>
    </font>
    <font>
      <sz val="18"/>
      <name val="Arial"/>
      <family val="2"/>
      <charset val="162"/>
    </font>
    <font>
      <sz val="12"/>
      <color rgb="FFFF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9">
    <xf numFmtId="0" fontId="0" fillId="0" borderId="0" xfId="0"/>
    <xf numFmtId="49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3" fontId="11" fillId="12" borderId="1" xfId="0" applyNumberFormat="1" applyFont="1" applyFill="1" applyBorder="1" applyAlignment="1">
      <alignment horizontal="center" vertical="center"/>
    </xf>
    <xf numFmtId="3" fontId="11" fillId="12" borderId="1" xfId="1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3" fontId="10" fillId="6" borderId="1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3" fontId="5" fillId="13" borderId="1" xfId="0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9" fillId="0" borderId="0" xfId="0" applyFont="1"/>
    <xf numFmtId="167" fontId="19" fillId="0" borderId="0" xfId="0" applyNumberFormat="1" applyFont="1"/>
    <xf numFmtId="0" fontId="20" fillId="16" borderId="0" xfId="0" applyFont="1" applyFill="1"/>
    <xf numFmtId="3" fontId="21" fillId="16" borderId="0" xfId="2" applyNumberFormat="1" applyFont="1" applyFill="1" applyAlignment="1">
      <alignment horizontal="center" vertical="center"/>
    </xf>
    <xf numFmtId="3" fontId="21" fillId="16" borderId="0" xfId="0" applyNumberFormat="1" applyFont="1" applyFill="1" applyAlignment="1">
      <alignment horizontal="center" vertical="center" wrapText="1"/>
    </xf>
    <xf numFmtId="167" fontId="21" fillId="16" borderId="0" xfId="2" applyNumberFormat="1" applyFont="1" applyFill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22" fillId="0" borderId="0" xfId="0" applyFont="1"/>
    <xf numFmtId="0" fontId="20" fillId="16" borderId="0" xfId="0" applyFont="1" applyFill="1" applyAlignment="1">
      <alignment vertical="center" wrapText="1"/>
    </xf>
    <xf numFmtId="0" fontId="23" fillId="0" borderId="0" xfId="0" applyFont="1"/>
    <xf numFmtId="0" fontId="20" fillId="16" borderId="0" xfId="0" applyFont="1" applyFill="1" applyAlignment="1">
      <alignment wrapText="1"/>
    </xf>
    <xf numFmtId="0" fontId="0" fillId="0" borderId="0" xfId="0" applyAlignment="1">
      <alignment wrapText="1"/>
    </xf>
    <xf numFmtId="3" fontId="6" fillId="11" borderId="4" xfId="0" applyNumberFormat="1" applyFont="1" applyFill="1" applyBorder="1" applyAlignment="1">
      <alignment horizontal="center" vertical="center"/>
    </xf>
    <xf numFmtId="3" fontId="6" fillId="10" borderId="1" xfId="0" applyNumberFormat="1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vertical="center"/>
    </xf>
    <xf numFmtId="0" fontId="13" fillId="18" borderId="1" xfId="0" applyFont="1" applyFill="1" applyBorder="1" applyAlignment="1">
      <alignment vertical="center"/>
    </xf>
    <xf numFmtId="3" fontId="12" fillId="18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166" fontId="11" fillId="1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17" fontId="0" fillId="0" borderId="0" xfId="0" applyNumberFormat="1"/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0" borderId="0" xfId="0" applyFont="1"/>
    <xf numFmtId="0" fontId="17" fillId="16" borderId="0" xfId="0" applyFont="1" applyFill="1"/>
    <xf numFmtId="0" fontId="20" fillId="0" borderId="0" xfId="0" applyFont="1" applyAlignment="1">
      <alignment horizontal="left"/>
    </xf>
    <xf numFmtId="49" fontId="2" fillId="3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10" fillId="6" borderId="1" xfId="3" applyFont="1" applyFill="1" applyBorder="1" applyAlignment="1">
      <alignment horizontal="center" vertical="center"/>
    </xf>
    <xf numFmtId="0" fontId="29" fillId="0" borderId="0" xfId="0" applyFont="1"/>
    <xf numFmtId="3" fontId="3" fillId="17" borderId="1" xfId="0" applyNumberFormat="1" applyFont="1" applyFill="1" applyBorder="1" applyAlignment="1">
      <alignment horizontal="center" vertical="center" wrapText="1"/>
    </xf>
    <xf numFmtId="3" fontId="5" fillId="15" borderId="1" xfId="1" applyNumberFormat="1" applyFont="1" applyFill="1" applyBorder="1" applyAlignment="1">
      <alignment horizontal="center" vertical="center"/>
    </xf>
    <xf numFmtId="3" fontId="5" fillId="15" borderId="1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3" fontId="3" fillId="17" borderId="3" xfId="0" applyNumberFormat="1" applyFont="1" applyFill="1" applyBorder="1" applyAlignment="1">
      <alignment horizontal="center" vertical="center"/>
    </xf>
    <xf numFmtId="3" fontId="5" fillId="15" borderId="3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4" fillId="6" borderId="21" xfId="1" applyFont="1" applyFill="1" applyBorder="1" applyAlignment="1">
      <alignment horizontal="center" vertical="center"/>
    </xf>
    <xf numFmtId="3" fontId="8" fillId="7" borderId="3" xfId="0" applyNumberFormat="1" applyFont="1" applyFill="1" applyBorder="1" applyAlignment="1">
      <alignment horizontal="center" vertical="center"/>
    </xf>
    <xf numFmtId="3" fontId="5" fillId="1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wrapText="1"/>
    </xf>
    <xf numFmtId="3" fontId="5" fillId="15" borderId="3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/>
    </xf>
    <xf numFmtId="3" fontId="6" fillId="11" borderId="24" xfId="0" applyNumberFormat="1" applyFont="1" applyFill="1" applyBorder="1" applyAlignment="1">
      <alignment horizontal="center" vertical="center"/>
    </xf>
    <xf numFmtId="3" fontId="8" fillId="6" borderId="1" xfId="1" applyNumberFormat="1" applyFont="1" applyFill="1" applyBorder="1" applyAlignment="1">
      <alignment horizontal="center" vertical="center"/>
    </xf>
    <xf numFmtId="3" fontId="8" fillId="6" borderId="3" xfId="1" applyNumberFormat="1" applyFont="1" applyFill="1" applyBorder="1" applyAlignment="1">
      <alignment horizontal="center" vertical="center"/>
    </xf>
    <xf numFmtId="0" fontId="4" fillId="19" borderId="21" xfId="1" applyFont="1" applyFill="1" applyBorder="1" applyAlignment="1">
      <alignment horizontal="center" vertical="center"/>
    </xf>
    <xf numFmtId="3" fontId="8" fillId="19" borderId="1" xfId="1" applyNumberFormat="1" applyFont="1" applyFill="1" applyBorder="1" applyAlignment="1">
      <alignment horizontal="center" vertical="center"/>
    </xf>
    <xf numFmtId="3" fontId="8" fillId="19" borderId="3" xfId="1" applyNumberFormat="1" applyFont="1" applyFill="1" applyBorder="1" applyAlignment="1">
      <alignment horizontal="center" vertical="center"/>
    </xf>
    <xf numFmtId="3" fontId="8" fillId="19" borderId="1" xfId="0" applyNumberFormat="1" applyFont="1" applyFill="1" applyBorder="1" applyAlignment="1">
      <alignment horizontal="center" vertical="center"/>
    </xf>
    <xf numFmtId="3" fontId="8" fillId="19" borderId="3" xfId="0" applyNumberFormat="1" applyFont="1" applyFill="1" applyBorder="1" applyAlignment="1">
      <alignment horizontal="center" vertical="center"/>
    </xf>
    <xf numFmtId="0" fontId="32" fillId="0" borderId="0" xfId="0" applyFont="1"/>
    <xf numFmtId="3" fontId="5" fillId="20" borderId="6" xfId="0" applyNumberFormat="1" applyFont="1" applyFill="1" applyBorder="1" applyAlignment="1">
      <alignment horizontal="center" vertical="center"/>
    </xf>
    <xf numFmtId="3" fontId="5" fillId="20" borderId="7" xfId="0" applyNumberFormat="1" applyFont="1" applyFill="1" applyBorder="1" applyAlignment="1">
      <alignment horizontal="center" vertical="center"/>
    </xf>
    <xf numFmtId="9" fontId="12" fillId="18" borderId="1" xfId="3" applyFont="1" applyFill="1" applyBorder="1" applyAlignment="1">
      <alignment horizontal="center" vertical="center"/>
    </xf>
    <xf numFmtId="9" fontId="0" fillId="0" borderId="0" xfId="0" applyNumberFormat="1"/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9" fontId="10" fillId="12" borderId="1" xfId="3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49" fontId="5" fillId="20" borderId="12" xfId="0" applyNumberFormat="1" applyFont="1" applyFill="1" applyBorder="1" applyAlignment="1">
      <alignment horizontal="right" vertical="center" wrapText="1"/>
    </xf>
    <xf numFmtId="49" fontId="5" fillId="20" borderId="13" xfId="0" applyNumberFormat="1" applyFont="1" applyFill="1" applyBorder="1" applyAlignment="1">
      <alignment horizontal="right" vertical="center" wrapText="1"/>
    </xf>
    <xf numFmtId="49" fontId="5" fillId="20" borderId="9" xfId="0" applyNumberFormat="1" applyFont="1" applyFill="1" applyBorder="1" applyAlignment="1">
      <alignment horizontal="right" vertical="center" wrapText="1"/>
    </xf>
    <xf numFmtId="49" fontId="8" fillId="6" borderId="10" xfId="1" applyNumberFormat="1" applyFont="1" applyFill="1" applyBorder="1" applyAlignment="1">
      <alignment horizontal="right" vertical="center"/>
    </xf>
    <xf numFmtId="49" fontId="8" fillId="6" borderId="5" xfId="1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left" vertical="center"/>
    </xf>
    <xf numFmtId="0" fontId="30" fillId="5" borderId="2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2" fillId="9" borderId="2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49" fontId="5" fillId="8" borderId="21" xfId="0" applyNumberFormat="1" applyFont="1" applyFill="1" applyBorder="1" applyAlignment="1">
      <alignment horizontal="right" vertical="center" wrapText="1"/>
    </xf>
    <xf numFmtId="49" fontId="5" fillId="8" borderId="10" xfId="0" applyNumberFormat="1" applyFont="1" applyFill="1" applyBorder="1" applyAlignment="1">
      <alignment horizontal="right" vertical="center" wrapText="1"/>
    </xf>
    <xf numFmtId="49" fontId="5" fillId="8" borderId="5" xfId="0" applyNumberFormat="1" applyFont="1" applyFill="1" applyBorder="1" applyAlignment="1">
      <alignment horizontal="right" vertical="center" wrapText="1"/>
    </xf>
    <xf numFmtId="49" fontId="5" fillId="15" borderId="21" xfId="1" applyNumberFormat="1" applyFont="1" applyFill="1" applyBorder="1" applyAlignment="1">
      <alignment horizontal="right" vertical="center" wrapText="1"/>
    </xf>
    <xf numFmtId="49" fontId="5" fillId="15" borderId="10" xfId="1" applyNumberFormat="1" applyFont="1" applyFill="1" applyBorder="1" applyAlignment="1">
      <alignment horizontal="right" vertical="center" wrapText="1"/>
    </xf>
    <xf numFmtId="49" fontId="5" fillId="15" borderId="5" xfId="1" applyNumberFormat="1" applyFont="1" applyFill="1" applyBorder="1" applyAlignment="1">
      <alignment horizontal="right" vertical="center" wrapText="1"/>
    </xf>
    <xf numFmtId="49" fontId="8" fillId="6" borderId="21" xfId="1" applyNumberFormat="1" applyFont="1" applyFill="1" applyBorder="1" applyAlignment="1">
      <alignment horizontal="right" vertical="center"/>
    </xf>
    <xf numFmtId="0" fontId="2" fillId="9" borderId="21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22" xfId="0" applyFont="1" applyFill="1" applyBorder="1" applyAlignment="1">
      <alignment horizontal="left" vertical="center"/>
    </xf>
    <xf numFmtId="49" fontId="5" fillId="14" borderId="21" xfId="0" applyNumberFormat="1" applyFont="1" applyFill="1" applyBorder="1" applyAlignment="1">
      <alignment horizontal="right" vertical="center" wrapText="1"/>
    </xf>
    <xf numFmtId="49" fontId="5" fillId="14" borderId="10" xfId="0" applyNumberFormat="1" applyFont="1" applyFill="1" applyBorder="1" applyAlignment="1">
      <alignment horizontal="right" vertical="center" wrapText="1"/>
    </xf>
    <xf numFmtId="49" fontId="5" fillId="14" borderId="5" xfId="0" applyNumberFormat="1" applyFont="1" applyFill="1" applyBorder="1" applyAlignment="1">
      <alignment horizontal="right" vertical="center" wrapText="1"/>
    </xf>
    <xf numFmtId="0" fontId="8" fillId="19" borderId="21" xfId="1" applyFont="1" applyFill="1" applyBorder="1" applyAlignment="1">
      <alignment horizontal="right" vertical="center"/>
    </xf>
    <xf numFmtId="0" fontId="8" fillId="19" borderId="10" xfId="1" applyFont="1" applyFill="1" applyBorder="1" applyAlignment="1">
      <alignment horizontal="right" vertical="center"/>
    </xf>
    <xf numFmtId="0" fontId="8" fillId="19" borderId="5" xfId="1" applyFont="1" applyFill="1" applyBorder="1" applyAlignment="1">
      <alignment horizontal="right" vertical="center"/>
    </xf>
    <xf numFmtId="165" fontId="7" fillId="4" borderId="16" xfId="0" applyNumberFormat="1" applyFont="1" applyFill="1" applyBorder="1" applyAlignment="1">
      <alignment horizontal="right" vertical="center" wrapText="1"/>
    </xf>
    <xf numFmtId="165" fontId="7" fillId="4" borderId="17" xfId="0" applyNumberFormat="1" applyFont="1" applyFill="1" applyBorder="1" applyAlignment="1">
      <alignment horizontal="right" vertical="center" wrapText="1"/>
    </xf>
    <xf numFmtId="165" fontId="7" fillId="4" borderId="18" xfId="0" applyNumberFormat="1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12" borderId="21" xfId="1" applyFont="1" applyFill="1" applyBorder="1" applyAlignment="1">
      <alignment horizontal="left" vertical="center"/>
    </xf>
    <xf numFmtId="0" fontId="6" fillId="12" borderId="10" xfId="1" applyFont="1" applyFill="1" applyBorder="1" applyAlignment="1">
      <alignment horizontal="left" vertical="center"/>
    </xf>
    <xf numFmtId="0" fontId="6" fillId="12" borderId="22" xfId="1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49" fontId="8" fillId="19" borderId="10" xfId="1" applyNumberFormat="1" applyFont="1" applyFill="1" applyBorder="1" applyAlignment="1">
      <alignment horizontal="right" vertical="center"/>
    </xf>
    <xf numFmtId="49" fontId="8" fillId="19" borderId="5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8" fillId="7" borderId="21" xfId="0" applyFont="1" applyFill="1" applyBorder="1" applyAlignment="1">
      <alignment horizontal="right" vertical="center"/>
    </xf>
    <xf numFmtId="0" fontId="8" fillId="7" borderId="10" xfId="0" applyFont="1" applyFill="1" applyBorder="1" applyAlignment="1">
      <alignment horizontal="right" vertical="center"/>
    </xf>
    <xf numFmtId="0" fontId="8" fillId="7" borderId="5" xfId="0" applyFont="1" applyFill="1" applyBorder="1" applyAlignment="1">
      <alignment horizontal="right" vertical="center"/>
    </xf>
    <xf numFmtId="49" fontId="5" fillId="15" borderId="2" xfId="0" applyNumberFormat="1" applyFont="1" applyFill="1" applyBorder="1" applyAlignment="1">
      <alignment horizontal="right" vertical="center" wrapText="1"/>
    </xf>
    <xf numFmtId="49" fontId="5" fillId="15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9" borderId="11" xfId="0" applyFont="1" applyFill="1" applyBorder="1" applyAlignment="1">
      <alignment horizontal="left" vertical="center"/>
    </xf>
    <xf numFmtId="0" fontId="2" fillId="9" borderId="23" xfId="0" applyFont="1" applyFill="1" applyBorder="1" applyAlignment="1">
      <alignment horizontal="left" vertical="center"/>
    </xf>
    <xf numFmtId="49" fontId="9" fillId="11" borderId="8" xfId="0" applyNumberFormat="1" applyFont="1" applyFill="1" applyBorder="1" applyAlignment="1">
      <alignment horizontal="right" vertical="center" wrapText="1"/>
    </xf>
    <xf numFmtId="49" fontId="9" fillId="11" borderId="4" xfId="0" applyNumberFormat="1" applyFont="1" applyFill="1" applyBorder="1" applyAlignment="1">
      <alignment horizontal="right" vertical="center" wrapText="1"/>
    </xf>
    <xf numFmtId="49" fontId="9" fillId="10" borderId="2" xfId="0" applyNumberFormat="1" applyFont="1" applyFill="1" applyBorder="1" applyAlignment="1">
      <alignment horizontal="righ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0" fontId="15" fillId="15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16" borderId="0" xfId="0" applyFont="1" applyFill="1" applyAlignment="1">
      <alignment horizontal="left" wrapText="1"/>
    </xf>
  </cellXfs>
  <cellStyles count="4">
    <cellStyle name="Normal" xfId="0" builtinId="0"/>
    <cellStyle name="Normal_Sayfa1" xfId="1" xr:uid="{00000000-0005-0000-0000-000001000000}"/>
    <cellStyle name="Virgül" xfId="2" builtinId="3"/>
    <cellStyle name="Yüzde" xfId="3" builtin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2733675</xdr:colOff>
      <xdr:row>4</xdr:row>
      <xdr:rowOff>371475</xdr:rowOff>
    </xdr:from>
    <xdr:to>
      <xdr:col>0</xdr:col>
      <xdr:colOff>5657850</xdr:colOff>
      <xdr:row>5</xdr:row>
      <xdr:rowOff>1945179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5" y="1590675"/>
          <a:ext cx="2924175" cy="201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workbookViewId="0">
      <selection activeCell="H6" sqref="H6"/>
    </sheetView>
  </sheetViews>
  <sheetFormatPr defaultRowHeight="15" x14ac:dyDescent="0.25"/>
  <cols>
    <col min="1" max="1" width="109.5703125" customWidth="1"/>
  </cols>
  <sheetData>
    <row r="1" spans="1:14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7" customHeight="1" x14ac:dyDescent="0.25">
      <c r="A2" s="113" t="s">
        <v>74</v>
      </c>
      <c r="B2" s="113"/>
      <c r="C2" s="113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7" customHeight="1" x14ac:dyDescent="0.25">
      <c r="A3" s="113" t="s">
        <v>137</v>
      </c>
      <c r="B3" s="113"/>
      <c r="C3" s="113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27" customHeight="1" x14ac:dyDescent="0.25">
      <c r="A4" s="113" t="s">
        <v>75</v>
      </c>
      <c r="B4" s="113"/>
      <c r="C4" s="113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34.5" x14ac:dyDescent="0.25">
      <c r="A5" s="48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4.5" customHeight="1" x14ac:dyDescent="0.25">
      <c r="A6" s="114"/>
      <c r="B6" s="114"/>
      <c r="C6" s="11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x14ac:dyDescent="0.25">
      <c r="A8" s="49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34.5" x14ac:dyDescent="0.25">
      <c r="A9" s="111" t="s">
        <v>77</v>
      </c>
      <c r="B9" s="111"/>
      <c r="C9" s="111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34.5" x14ac:dyDescent="0.25">
      <c r="A10" s="111" t="s">
        <v>76</v>
      </c>
      <c r="B10" s="111"/>
      <c r="C10" s="111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20.25" x14ac:dyDescent="0.25">
      <c r="A11" s="112" t="s">
        <v>78</v>
      </c>
      <c r="B11" s="112"/>
      <c r="C11" s="112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4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4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4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</sheetData>
  <mergeCells count="7">
    <mergeCell ref="A10:C10"/>
    <mergeCell ref="A11:C11"/>
    <mergeCell ref="A2:C2"/>
    <mergeCell ref="A3:C3"/>
    <mergeCell ref="A4:C4"/>
    <mergeCell ref="A6:C6"/>
    <mergeCell ref="A9:C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215"/>
  <sheetViews>
    <sheetView zoomScale="70" zoomScaleNormal="70" zoomScaleSheetLayoutView="70" workbookViewId="0">
      <pane xSplit="8" ySplit="1" topLeftCell="I8" activePane="bottomRight" state="frozen"/>
      <selection pane="topRight" activeCell="I1" sqref="I1"/>
      <selection pane="bottomLeft" activeCell="A4" sqref="A4"/>
      <selection pane="bottomRight" activeCell="M101" sqref="M101"/>
    </sheetView>
  </sheetViews>
  <sheetFormatPr defaultRowHeight="15.75" x14ac:dyDescent="0.25"/>
  <cols>
    <col min="1" max="1" width="9.140625" style="4"/>
    <col min="2" max="2" width="27.28515625" style="4" customWidth="1"/>
    <col min="3" max="3" width="58.5703125" customWidth="1"/>
    <col min="4" max="4" width="21.42578125" style="4" customWidth="1"/>
    <col min="5" max="5" width="54.85546875" style="6" customWidth="1"/>
    <col min="6" max="6" width="18.5703125" style="4" customWidth="1"/>
    <col min="7" max="7" width="18.5703125" customWidth="1"/>
    <col min="8" max="8" width="17.85546875" customWidth="1"/>
    <col min="9" max="9" width="15.85546875" customWidth="1"/>
  </cols>
  <sheetData>
    <row r="1" spans="1:10" ht="86.25" customHeight="1" thickBot="1" x14ac:dyDescent="0.3">
      <c r="A1" s="77" t="s">
        <v>0</v>
      </c>
      <c r="B1" s="78" t="s">
        <v>57</v>
      </c>
      <c r="C1" s="78" t="s">
        <v>1</v>
      </c>
      <c r="D1" s="78" t="s">
        <v>2</v>
      </c>
      <c r="E1" s="78" t="s">
        <v>20</v>
      </c>
      <c r="F1" s="79" t="s">
        <v>3</v>
      </c>
      <c r="G1" s="79" t="s">
        <v>4</v>
      </c>
      <c r="H1" s="79" t="s">
        <v>122</v>
      </c>
      <c r="I1" s="79" t="s">
        <v>121</v>
      </c>
    </row>
    <row r="2" spans="1:10" ht="39.950000000000003" customHeight="1" thickBot="1" x14ac:dyDescent="0.3">
      <c r="A2" s="154" t="s">
        <v>21</v>
      </c>
      <c r="B2" s="155"/>
      <c r="C2" s="155"/>
      <c r="D2" s="155"/>
      <c r="E2" s="155"/>
      <c r="F2" s="155"/>
      <c r="G2" s="155"/>
      <c r="H2" s="155"/>
      <c r="I2" s="156"/>
    </row>
    <row r="3" spans="1:10" ht="35.1" customHeight="1" x14ac:dyDescent="0.25">
      <c r="A3" s="157" t="s">
        <v>58</v>
      </c>
      <c r="B3" s="158"/>
      <c r="C3" s="158"/>
      <c r="D3" s="158"/>
      <c r="E3" s="158"/>
      <c r="F3" s="158"/>
      <c r="G3" s="158"/>
      <c r="H3" s="158"/>
      <c r="I3" s="159"/>
    </row>
    <row r="4" spans="1:10" ht="35.1" customHeight="1" x14ac:dyDescent="0.25">
      <c r="A4" s="123" t="s">
        <v>22</v>
      </c>
      <c r="B4" s="124"/>
      <c r="C4" s="124"/>
      <c r="D4" s="124"/>
      <c r="E4" s="124"/>
      <c r="F4" s="124"/>
      <c r="G4" s="124"/>
      <c r="H4" s="124"/>
      <c r="I4" s="125"/>
    </row>
    <row r="5" spans="1:10" ht="35.1" customHeight="1" x14ac:dyDescent="0.25">
      <c r="A5" s="126" t="s">
        <v>7</v>
      </c>
      <c r="B5" s="127"/>
      <c r="C5" s="127"/>
      <c r="D5" s="127"/>
      <c r="E5" s="127"/>
      <c r="F5" s="127"/>
      <c r="G5" s="127"/>
      <c r="H5" s="127"/>
      <c r="I5" s="128"/>
    </row>
    <row r="6" spans="1:10" ht="35.1" customHeight="1" x14ac:dyDescent="0.25">
      <c r="A6" s="145" t="s">
        <v>99</v>
      </c>
      <c r="B6" s="146"/>
      <c r="C6" s="146"/>
      <c r="D6" s="146"/>
      <c r="E6" s="146"/>
      <c r="F6" s="146"/>
      <c r="G6" s="146"/>
      <c r="H6" s="146"/>
      <c r="I6" s="147"/>
    </row>
    <row r="7" spans="1:10" s="50" customFormat="1" ht="35.1" customHeight="1" x14ac:dyDescent="0.25">
      <c r="A7" s="80">
        <v>1</v>
      </c>
      <c r="B7" s="53" t="s">
        <v>117</v>
      </c>
      <c r="C7" s="54" t="s">
        <v>173</v>
      </c>
      <c r="D7" s="55" t="s">
        <v>23</v>
      </c>
      <c r="E7" s="54" t="s">
        <v>24</v>
      </c>
      <c r="F7" s="56" t="s">
        <v>79</v>
      </c>
      <c r="G7" s="74">
        <v>1705818</v>
      </c>
      <c r="H7" s="57">
        <v>1273495</v>
      </c>
      <c r="I7" s="81">
        <v>15000</v>
      </c>
      <c r="J7" s="51"/>
    </row>
    <row r="8" spans="1:10" ht="35.1" customHeight="1" x14ac:dyDescent="0.25">
      <c r="A8" s="144" t="s">
        <v>56</v>
      </c>
      <c r="B8" s="118"/>
      <c r="C8" s="118"/>
      <c r="D8" s="118"/>
      <c r="E8" s="118"/>
      <c r="F8" s="119"/>
      <c r="G8" s="95">
        <v>1705818</v>
      </c>
      <c r="H8" s="95">
        <v>1273495</v>
      </c>
      <c r="I8" s="96">
        <v>15000</v>
      </c>
      <c r="J8" s="50"/>
    </row>
    <row r="9" spans="1:10" ht="35.1" customHeight="1" x14ac:dyDescent="0.25">
      <c r="A9" s="163" t="s">
        <v>138</v>
      </c>
      <c r="B9" s="164"/>
      <c r="C9" s="164"/>
      <c r="D9" s="164"/>
      <c r="E9" s="164"/>
      <c r="F9" s="164"/>
      <c r="G9" s="164"/>
      <c r="H9" s="164"/>
      <c r="I9" s="165"/>
    </row>
    <row r="10" spans="1:10" ht="35.1" customHeight="1" x14ac:dyDescent="0.25">
      <c r="A10" s="123" t="s">
        <v>49</v>
      </c>
      <c r="B10" s="124"/>
      <c r="C10" s="124"/>
      <c r="D10" s="124"/>
      <c r="E10" s="124"/>
      <c r="F10" s="124"/>
      <c r="G10" s="124"/>
      <c r="H10" s="124"/>
      <c r="I10" s="125"/>
    </row>
    <row r="11" spans="1:10" s="50" customFormat="1" ht="35.1" customHeight="1" x14ac:dyDescent="0.25">
      <c r="A11" s="126" t="s">
        <v>8</v>
      </c>
      <c r="B11" s="127"/>
      <c r="C11" s="127"/>
      <c r="D11" s="127"/>
      <c r="E11" s="127"/>
      <c r="F11" s="127"/>
      <c r="G11" s="127"/>
      <c r="H11" s="127"/>
      <c r="I11" s="128"/>
    </row>
    <row r="12" spans="1:10" s="50" customFormat="1" ht="35.1" customHeight="1" x14ac:dyDescent="0.25">
      <c r="A12" s="145" t="s">
        <v>119</v>
      </c>
      <c r="B12" s="146"/>
      <c r="C12" s="146"/>
      <c r="D12" s="146"/>
      <c r="E12" s="146"/>
      <c r="F12" s="146"/>
      <c r="G12" s="146"/>
      <c r="H12" s="146"/>
      <c r="I12" s="147"/>
    </row>
    <row r="13" spans="1:10" s="50" customFormat="1" ht="35.1" customHeight="1" x14ac:dyDescent="0.25">
      <c r="A13" s="80">
        <v>2</v>
      </c>
      <c r="B13" s="53" t="s">
        <v>118</v>
      </c>
      <c r="C13" s="54" t="s">
        <v>139</v>
      </c>
      <c r="D13" s="55" t="s">
        <v>81</v>
      </c>
      <c r="E13" s="54" t="s">
        <v>82</v>
      </c>
      <c r="F13" s="56" t="s">
        <v>80</v>
      </c>
      <c r="G13" s="57">
        <v>3049</v>
      </c>
      <c r="H13" s="57">
        <v>0</v>
      </c>
      <c r="I13" s="83">
        <v>3049</v>
      </c>
    </row>
    <row r="14" spans="1:10" s="50" customFormat="1" ht="35.1" customHeight="1" x14ac:dyDescent="0.25">
      <c r="A14" s="84"/>
      <c r="B14" s="118" t="s">
        <v>170</v>
      </c>
      <c r="C14" s="118"/>
      <c r="D14" s="118"/>
      <c r="E14" s="118"/>
      <c r="F14" s="119"/>
      <c r="G14" s="95">
        <v>3049</v>
      </c>
      <c r="H14" s="95">
        <v>0</v>
      </c>
      <c r="I14" s="96">
        <v>3049</v>
      </c>
    </row>
    <row r="15" spans="1:10" s="50" customFormat="1" ht="35.1" customHeight="1" x14ac:dyDescent="0.25">
      <c r="A15" s="97"/>
      <c r="B15" s="166" t="s">
        <v>14</v>
      </c>
      <c r="C15" s="166"/>
      <c r="D15" s="166"/>
      <c r="E15" s="166"/>
      <c r="F15" s="167"/>
      <c r="G15" s="98">
        <v>1708867</v>
      </c>
      <c r="H15" s="98">
        <v>1273495</v>
      </c>
      <c r="I15" s="99">
        <v>18049</v>
      </c>
    </row>
    <row r="16" spans="1:10" s="50" customFormat="1" ht="35.1" customHeight="1" x14ac:dyDescent="0.25">
      <c r="A16" s="141" t="s">
        <v>171</v>
      </c>
      <c r="B16" s="142"/>
      <c r="C16" s="142"/>
      <c r="D16" s="142"/>
      <c r="E16" s="142"/>
      <c r="F16" s="143"/>
      <c r="G16" s="75">
        <v>1705818</v>
      </c>
      <c r="H16" s="75">
        <v>1273495</v>
      </c>
      <c r="I16" s="82">
        <v>15000</v>
      </c>
    </row>
    <row r="17" spans="1:9" s="50" customFormat="1" ht="47.25" customHeight="1" x14ac:dyDescent="0.25">
      <c r="A17" s="160" t="s">
        <v>59</v>
      </c>
      <c r="B17" s="161"/>
      <c r="C17" s="161"/>
      <c r="D17" s="161"/>
      <c r="E17" s="161"/>
      <c r="F17" s="161"/>
      <c r="G17" s="161"/>
      <c r="H17" s="161"/>
      <c r="I17" s="162"/>
    </row>
    <row r="18" spans="1:9" s="50" customFormat="1" ht="35.1" customHeight="1" x14ac:dyDescent="0.25">
      <c r="A18" s="123" t="s">
        <v>50</v>
      </c>
      <c r="B18" s="124"/>
      <c r="C18" s="124"/>
      <c r="D18" s="124"/>
      <c r="E18" s="124"/>
      <c r="F18" s="124"/>
      <c r="G18" s="124"/>
      <c r="H18" s="124"/>
      <c r="I18" s="125"/>
    </row>
    <row r="19" spans="1:9" s="50" customFormat="1" ht="35.1" customHeight="1" x14ac:dyDescent="0.25">
      <c r="A19" s="126" t="s">
        <v>51</v>
      </c>
      <c r="B19" s="127"/>
      <c r="C19" s="127"/>
      <c r="D19" s="127"/>
      <c r="E19" s="127"/>
      <c r="F19" s="127"/>
      <c r="G19" s="127"/>
      <c r="H19" s="127"/>
      <c r="I19" s="128"/>
    </row>
    <row r="20" spans="1:9" s="50" customFormat="1" ht="35.1" customHeight="1" x14ac:dyDescent="0.25">
      <c r="A20" s="145" t="s">
        <v>99</v>
      </c>
      <c r="B20" s="146"/>
      <c r="C20" s="146"/>
      <c r="D20" s="146"/>
      <c r="E20" s="146"/>
      <c r="F20" s="146"/>
      <c r="G20" s="146"/>
      <c r="H20" s="146"/>
      <c r="I20" s="147"/>
    </row>
    <row r="21" spans="1:9" s="102" customFormat="1" ht="35.1" customHeight="1" x14ac:dyDescent="0.25">
      <c r="A21" s="80">
        <v>3</v>
      </c>
      <c r="B21" s="58" t="s">
        <v>140</v>
      </c>
      <c r="C21" s="54" t="s">
        <v>175</v>
      </c>
      <c r="D21" s="55" t="s">
        <v>23</v>
      </c>
      <c r="E21" s="54" t="s">
        <v>45</v>
      </c>
      <c r="F21" s="56" t="s">
        <v>83</v>
      </c>
      <c r="G21" s="57">
        <v>30434</v>
      </c>
      <c r="H21" s="57">
        <v>3261</v>
      </c>
      <c r="I21" s="83">
        <v>10500</v>
      </c>
    </row>
    <row r="22" spans="1:9" s="50" customFormat="1" ht="35.1" customHeight="1" x14ac:dyDescent="0.25">
      <c r="A22" s="84"/>
      <c r="B22" s="118" t="s">
        <v>5</v>
      </c>
      <c r="C22" s="118"/>
      <c r="D22" s="118"/>
      <c r="E22" s="118"/>
      <c r="F22" s="119"/>
      <c r="G22" s="95">
        <v>30434</v>
      </c>
      <c r="H22" s="95">
        <v>3261</v>
      </c>
      <c r="I22" s="96">
        <v>10500</v>
      </c>
    </row>
    <row r="23" spans="1:9" ht="35.1" customHeight="1" x14ac:dyDescent="0.25">
      <c r="A23" s="163" t="s">
        <v>70</v>
      </c>
      <c r="B23" s="164"/>
      <c r="C23" s="164"/>
      <c r="D23" s="164"/>
      <c r="E23" s="164"/>
      <c r="F23" s="164"/>
      <c r="G23" s="164"/>
      <c r="H23" s="164"/>
      <c r="I23" s="165"/>
    </row>
    <row r="24" spans="1:9" ht="35.1" customHeight="1" x14ac:dyDescent="0.25">
      <c r="A24" s="129" t="s">
        <v>174</v>
      </c>
      <c r="B24" s="130"/>
      <c r="C24" s="130"/>
      <c r="D24" s="130"/>
      <c r="E24" s="130"/>
      <c r="F24" s="130"/>
      <c r="G24" s="130"/>
      <c r="H24" s="130"/>
      <c r="I24" s="131"/>
    </row>
    <row r="25" spans="1:9" ht="35.1" customHeight="1" x14ac:dyDescent="0.25">
      <c r="A25" s="120" t="s">
        <v>7</v>
      </c>
      <c r="B25" s="121"/>
      <c r="C25" s="121"/>
      <c r="D25" s="121"/>
      <c r="E25" s="121"/>
      <c r="F25" s="121"/>
      <c r="G25" s="121"/>
      <c r="H25" s="121"/>
      <c r="I25" s="122"/>
    </row>
    <row r="26" spans="1:9" ht="35.1" customHeight="1" x14ac:dyDescent="0.25">
      <c r="A26" s="135" t="s">
        <v>99</v>
      </c>
      <c r="B26" s="136"/>
      <c r="C26" s="136"/>
      <c r="D26" s="136"/>
      <c r="E26" s="136"/>
      <c r="F26" s="136"/>
      <c r="G26" s="136"/>
      <c r="H26" s="136"/>
      <c r="I26" s="137"/>
    </row>
    <row r="27" spans="1:9" s="102" customFormat="1" ht="35.1" customHeight="1" x14ac:dyDescent="0.25">
      <c r="A27" s="80">
        <v>4</v>
      </c>
      <c r="B27" s="58"/>
      <c r="C27" s="54" t="s">
        <v>141</v>
      </c>
      <c r="D27" s="55" t="s">
        <v>23</v>
      </c>
      <c r="E27" s="54" t="s">
        <v>25</v>
      </c>
      <c r="F27" s="56" t="s">
        <v>84</v>
      </c>
      <c r="G27" s="57">
        <v>193454</v>
      </c>
      <c r="H27" s="57">
        <v>137548</v>
      </c>
      <c r="I27" s="83">
        <v>2</v>
      </c>
    </row>
    <row r="28" spans="1:9" s="102" customFormat="1" ht="35.1" customHeight="1" x14ac:dyDescent="0.25">
      <c r="A28" s="80">
        <v>5</v>
      </c>
      <c r="B28" s="58"/>
      <c r="C28" s="54" t="s">
        <v>142</v>
      </c>
      <c r="D28" s="55" t="s">
        <v>23</v>
      </c>
      <c r="E28" s="54" t="s">
        <v>26</v>
      </c>
      <c r="F28" s="56" t="s">
        <v>85</v>
      </c>
      <c r="G28" s="57">
        <v>211386</v>
      </c>
      <c r="H28" s="57">
        <v>187980</v>
      </c>
      <c r="I28" s="83">
        <v>2325</v>
      </c>
    </row>
    <row r="29" spans="1:9" s="6" customFormat="1" ht="35.1" customHeight="1" x14ac:dyDescent="0.25">
      <c r="A29" s="80">
        <v>6</v>
      </c>
      <c r="B29" s="58" t="s">
        <v>143</v>
      </c>
      <c r="C29" s="54" t="s">
        <v>144</v>
      </c>
      <c r="D29" s="55" t="s">
        <v>46</v>
      </c>
      <c r="E29" s="54" t="s">
        <v>27</v>
      </c>
      <c r="F29" s="56" t="s">
        <v>86</v>
      </c>
      <c r="G29" s="57">
        <v>286503</v>
      </c>
      <c r="H29" s="57">
        <v>223799</v>
      </c>
      <c r="I29" s="83">
        <v>4649</v>
      </c>
    </row>
    <row r="30" spans="1:9" s="102" customFormat="1" ht="35.1" customHeight="1" x14ac:dyDescent="0.25">
      <c r="A30" s="80">
        <v>7</v>
      </c>
      <c r="B30" s="58" t="s">
        <v>145</v>
      </c>
      <c r="C30" s="54" t="s">
        <v>146</v>
      </c>
      <c r="D30" s="55" t="s">
        <v>23</v>
      </c>
      <c r="E30" s="54" t="s">
        <v>28</v>
      </c>
      <c r="F30" s="56" t="s">
        <v>87</v>
      </c>
      <c r="G30" s="57">
        <v>122245</v>
      </c>
      <c r="H30" s="57">
        <v>58248</v>
      </c>
      <c r="I30" s="83">
        <v>10</v>
      </c>
    </row>
    <row r="31" spans="1:9" s="6" customFormat="1" ht="35.1" customHeight="1" x14ac:dyDescent="0.25">
      <c r="A31" s="80">
        <v>8</v>
      </c>
      <c r="B31" s="58" t="s">
        <v>148</v>
      </c>
      <c r="C31" s="54" t="s">
        <v>147</v>
      </c>
      <c r="D31" s="55" t="s">
        <v>52</v>
      </c>
      <c r="E31" s="54" t="s">
        <v>53</v>
      </c>
      <c r="F31" s="56" t="s">
        <v>88</v>
      </c>
      <c r="G31" s="57">
        <v>154374</v>
      </c>
      <c r="H31" s="57">
        <v>24142</v>
      </c>
      <c r="I31" s="83">
        <v>10</v>
      </c>
    </row>
    <row r="32" spans="1:9" s="6" customFormat="1" ht="35.1" customHeight="1" x14ac:dyDescent="0.25">
      <c r="A32" s="80">
        <v>9</v>
      </c>
      <c r="B32" s="58" t="s">
        <v>149</v>
      </c>
      <c r="C32" s="54" t="s">
        <v>150</v>
      </c>
      <c r="D32" s="55" t="s">
        <v>23</v>
      </c>
      <c r="E32" s="54" t="s">
        <v>29</v>
      </c>
      <c r="F32" s="56" t="s">
        <v>88</v>
      </c>
      <c r="G32" s="57">
        <v>171195</v>
      </c>
      <c r="H32" s="57">
        <v>114340</v>
      </c>
      <c r="I32" s="83">
        <v>4649</v>
      </c>
    </row>
    <row r="33" spans="1:9" s="102" customFormat="1" ht="35.1" customHeight="1" x14ac:dyDescent="0.25">
      <c r="A33" s="80">
        <v>10</v>
      </c>
      <c r="B33" s="58" t="s">
        <v>151</v>
      </c>
      <c r="C33" s="54" t="s">
        <v>152</v>
      </c>
      <c r="D33" s="55" t="s">
        <v>23</v>
      </c>
      <c r="E33" s="54" t="s">
        <v>30</v>
      </c>
      <c r="F33" s="56" t="s">
        <v>89</v>
      </c>
      <c r="G33" s="57">
        <v>289688</v>
      </c>
      <c r="H33" s="57">
        <v>189583</v>
      </c>
      <c r="I33" s="83">
        <v>10</v>
      </c>
    </row>
    <row r="34" spans="1:9" s="50" customFormat="1" ht="35.1" customHeight="1" x14ac:dyDescent="0.25">
      <c r="A34" s="126" t="s">
        <v>8</v>
      </c>
      <c r="B34" s="127"/>
      <c r="C34" s="127"/>
      <c r="D34" s="127"/>
      <c r="E34" s="127"/>
      <c r="F34" s="127"/>
      <c r="G34" s="127"/>
      <c r="H34" s="127"/>
      <c r="I34" s="128"/>
    </row>
    <row r="35" spans="1:9" s="50" customFormat="1" ht="35.1" customHeight="1" x14ac:dyDescent="0.25">
      <c r="A35" s="135" t="s">
        <v>101</v>
      </c>
      <c r="B35" s="136"/>
      <c r="C35" s="136"/>
      <c r="D35" s="136"/>
      <c r="E35" s="136"/>
      <c r="F35" s="136"/>
      <c r="G35" s="136"/>
      <c r="H35" s="136"/>
      <c r="I35" s="137"/>
    </row>
    <row r="36" spans="1:9" s="102" customFormat="1" ht="46.5" customHeight="1" x14ac:dyDescent="0.25">
      <c r="A36" s="80">
        <v>11</v>
      </c>
      <c r="B36" s="58" t="s">
        <v>110</v>
      </c>
      <c r="C36" s="54" t="s">
        <v>90</v>
      </c>
      <c r="D36" s="55" t="s">
        <v>91</v>
      </c>
      <c r="E36" s="54" t="s">
        <v>92</v>
      </c>
      <c r="F36" s="56" t="s">
        <v>93</v>
      </c>
      <c r="G36" s="57">
        <v>129090</v>
      </c>
      <c r="H36" s="57">
        <v>0</v>
      </c>
      <c r="I36" s="83">
        <v>40000</v>
      </c>
    </row>
    <row r="37" spans="1:9" s="102" customFormat="1" ht="45" customHeight="1" x14ac:dyDescent="0.25">
      <c r="A37" s="80">
        <v>12</v>
      </c>
      <c r="B37" s="58" t="s">
        <v>114</v>
      </c>
      <c r="C37" s="54" t="s">
        <v>113</v>
      </c>
      <c r="D37" s="55" t="s">
        <v>98</v>
      </c>
      <c r="E37" s="54" t="s">
        <v>92</v>
      </c>
      <c r="F37" s="56" t="s">
        <v>93</v>
      </c>
      <c r="G37" s="57">
        <v>198600</v>
      </c>
      <c r="H37" s="57">
        <v>0</v>
      </c>
      <c r="I37" s="83">
        <v>10000</v>
      </c>
    </row>
    <row r="38" spans="1:9" s="102" customFormat="1" ht="51" customHeight="1" x14ac:dyDescent="0.25">
      <c r="A38" s="80">
        <v>13</v>
      </c>
      <c r="B38" s="58" t="s">
        <v>111</v>
      </c>
      <c r="C38" s="54" t="s">
        <v>95</v>
      </c>
      <c r="D38" s="55" t="s">
        <v>91</v>
      </c>
      <c r="E38" s="54" t="s">
        <v>92</v>
      </c>
      <c r="F38" s="56" t="s">
        <v>93</v>
      </c>
      <c r="G38" s="57">
        <v>195290</v>
      </c>
      <c r="H38" s="57">
        <v>0</v>
      </c>
      <c r="I38" s="83">
        <v>40000</v>
      </c>
    </row>
    <row r="39" spans="1:9" s="102" customFormat="1" ht="50.25" customHeight="1" x14ac:dyDescent="0.25">
      <c r="A39" s="80">
        <v>14</v>
      </c>
      <c r="B39" s="58" t="s">
        <v>112</v>
      </c>
      <c r="C39" s="54" t="s">
        <v>97</v>
      </c>
      <c r="D39" s="55" t="s">
        <v>98</v>
      </c>
      <c r="E39" s="54" t="s">
        <v>92</v>
      </c>
      <c r="F39" s="56" t="s">
        <v>93</v>
      </c>
      <c r="G39" s="57">
        <v>198600</v>
      </c>
      <c r="H39" s="57">
        <v>0</v>
      </c>
      <c r="I39" s="83">
        <v>45000</v>
      </c>
    </row>
    <row r="40" spans="1:9" s="50" customFormat="1" ht="35.1" customHeight="1" x14ac:dyDescent="0.25">
      <c r="A40" s="84"/>
      <c r="B40" s="118" t="s">
        <v>5</v>
      </c>
      <c r="C40" s="118"/>
      <c r="D40" s="118"/>
      <c r="E40" s="118"/>
      <c r="F40" s="119"/>
      <c r="G40" s="95">
        <f>SUM(G27:G39)</f>
        <v>2150425</v>
      </c>
      <c r="H40" s="95">
        <f>SUM(H27:H39)</f>
        <v>935640</v>
      </c>
      <c r="I40" s="96">
        <f>SUM(I27:I39)</f>
        <v>146655</v>
      </c>
    </row>
    <row r="41" spans="1:9" ht="35.1" customHeight="1" x14ac:dyDescent="0.25">
      <c r="A41" s="151" t="s">
        <v>15</v>
      </c>
      <c r="B41" s="152"/>
      <c r="C41" s="152"/>
      <c r="D41" s="152"/>
      <c r="E41" s="152"/>
      <c r="F41" s="153"/>
      <c r="G41" s="100">
        <f>SUM(G22,G40)</f>
        <v>2180859</v>
      </c>
      <c r="H41" s="100">
        <f>SUM(H22,H40)</f>
        <v>938901</v>
      </c>
      <c r="I41" s="101">
        <f>SUM(I22,I40)</f>
        <v>157155</v>
      </c>
    </row>
    <row r="42" spans="1:9" ht="35.1" customHeight="1" x14ac:dyDescent="0.25">
      <c r="A42" s="148" t="s">
        <v>172</v>
      </c>
      <c r="B42" s="149"/>
      <c r="C42" s="149"/>
      <c r="D42" s="149"/>
      <c r="E42" s="149"/>
      <c r="F42" s="150"/>
      <c r="G42" s="22">
        <v>1459279</v>
      </c>
      <c r="H42" s="22">
        <v>938901</v>
      </c>
      <c r="I42" s="86">
        <v>22155</v>
      </c>
    </row>
    <row r="43" spans="1:9" ht="38.1" customHeight="1" x14ac:dyDescent="0.25">
      <c r="A43" s="176" t="s">
        <v>60</v>
      </c>
      <c r="B43" s="177"/>
      <c r="C43" s="177"/>
      <c r="D43" s="177"/>
      <c r="E43" s="177"/>
      <c r="F43" s="177"/>
      <c r="G43" s="177"/>
      <c r="H43" s="177"/>
      <c r="I43" s="178"/>
    </row>
    <row r="44" spans="1:9" ht="38.1" customHeight="1" x14ac:dyDescent="0.25">
      <c r="A44" s="129" t="s">
        <v>62</v>
      </c>
      <c r="B44" s="130"/>
      <c r="C44" s="130"/>
      <c r="D44" s="130"/>
      <c r="E44" s="130"/>
      <c r="F44" s="130"/>
      <c r="G44" s="130"/>
      <c r="H44" s="130"/>
      <c r="I44" s="131"/>
    </row>
    <row r="45" spans="1:9" ht="38.1" customHeight="1" x14ac:dyDescent="0.25">
      <c r="A45" s="126" t="s">
        <v>7</v>
      </c>
      <c r="B45" s="127"/>
      <c r="C45" s="127"/>
      <c r="D45" s="127"/>
      <c r="E45" s="127"/>
      <c r="F45" s="127"/>
      <c r="G45" s="127"/>
      <c r="H45" s="127"/>
      <c r="I45" s="128"/>
    </row>
    <row r="46" spans="1:9" ht="38.1" customHeight="1" x14ac:dyDescent="0.25">
      <c r="A46" s="135" t="s">
        <v>101</v>
      </c>
      <c r="B46" s="136"/>
      <c r="C46" s="136"/>
      <c r="D46" s="136"/>
      <c r="E46" s="136"/>
      <c r="F46" s="136"/>
      <c r="G46" s="136"/>
      <c r="H46" s="136"/>
      <c r="I46" s="137"/>
    </row>
    <row r="47" spans="1:9" s="6" customFormat="1" ht="38.1" customHeight="1" x14ac:dyDescent="0.25">
      <c r="A47" s="87">
        <v>15</v>
      </c>
      <c r="B47" s="59" t="s">
        <v>153</v>
      </c>
      <c r="C47" s="60" t="s">
        <v>154</v>
      </c>
      <c r="D47" s="61" t="s">
        <v>23</v>
      </c>
      <c r="E47" s="60" t="s">
        <v>64</v>
      </c>
      <c r="F47" s="62" t="s">
        <v>65</v>
      </c>
      <c r="G47" s="63">
        <v>24644</v>
      </c>
      <c r="H47" s="63">
        <v>9420</v>
      </c>
      <c r="I47" s="88">
        <v>6500</v>
      </c>
    </row>
    <row r="48" spans="1:9" ht="38.1" customHeight="1" x14ac:dyDescent="0.25">
      <c r="A48" s="126" t="s">
        <v>8</v>
      </c>
      <c r="B48" s="127"/>
      <c r="C48" s="127"/>
      <c r="D48" s="127"/>
      <c r="E48" s="127"/>
      <c r="F48" s="127"/>
      <c r="G48" s="127"/>
      <c r="H48" s="127"/>
      <c r="I48" s="128"/>
    </row>
    <row r="49" spans="1:9" s="50" customFormat="1" ht="38.1" customHeight="1" x14ac:dyDescent="0.25">
      <c r="A49" s="135" t="s">
        <v>101</v>
      </c>
      <c r="B49" s="136"/>
      <c r="C49" s="136"/>
      <c r="D49" s="136"/>
      <c r="E49" s="136"/>
      <c r="F49" s="136"/>
      <c r="G49" s="136"/>
      <c r="H49" s="136"/>
      <c r="I49" s="137"/>
    </row>
    <row r="50" spans="1:9" s="102" customFormat="1" ht="38.1" customHeight="1" x14ac:dyDescent="0.25">
      <c r="A50" s="87">
        <v>16</v>
      </c>
      <c r="B50" s="59" t="s">
        <v>155</v>
      </c>
      <c r="C50" s="64" t="s">
        <v>154</v>
      </c>
      <c r="D50" s="61" t="s">
        <v>23</v>
      </c>
      <c r="E50" s="68" t="s">
        <v>100</v>
      </c>
      <c r="F50" s="61" t="s">
        <v>96</v>
      </c>
      <c r="G50" s="63">
        <v>40800</v>
      </c>
      <c r="H50" s="63">
        <v>0</v>
      </c>
      <c r="I50" s="88">
        <v>4</v>
      </c>
    </row>
    <row r="51" spans="1:9" ht="38.1" customHeight="1" x14ac:dyDescent="0.25">
      <c r="A51" s="171" t="s">
        <v>71</v>
      </c>
      <c r="B51" s="172"/>
      <c r="C51" s="172"/>
      <c r="D51" s="172"/>
      <c r="E51" s="172"/>
      <c r="F51" s="173"/>
      <c r="G51" s="20">
        <v>65444</v>
      </c>
      <c r="H51" s="20">
        <v>9420</v>
      </c>
      <c r="I51" s="85">
        <v>6504</v>
      </c>
    </row>
    <row r="52" spans="1:9" ht="38.1" customHeight="1" x14ac:dyDescent="0.25">
      <c r="A52" s="129" t="s">
        <v>130</v>
      </c>
      <c r="B52" s="130"/>
      <c r="C52" s="130"/>
      <c r="D52" s="130"/>
      <c r="E52" s="130"/>
      <c r="F52" s="130"/>
      <c r="G52" s="130"/>
      <c r="H52" s="130"/>
      <c r="I52" s="131"/>
    </row>
    <row r="53" spans="1:9" ht="38.1" customHeight="1" x14ac:dyDescent="0.25">
      <c r="A53" s="126" t="s">
        <v>7</v>
      </c>
      <c r="B53" s="127"/>
      <c r="C53" s="127"/>
      <c r="D53" s="127"/>
      <c r="E53" s="127"/>
      <c r="F53" s="127"/>
      <c r="G53" s="127"/>
      <c r="H53" s="127"/>
      <c r="I53" s="128"/>
    </row>
    <row r="54" spans="1:9" ht="38.1" customHeight="1" x14ac:dyDescent="0.25">
      <c r="A54" s="135" t="s">
        <v>119</v>
      </c>
      <c r="B54" s="136"/>
      <c r="C54" s="136"/>
      <c r="D54" s="136"/>
      <c r="E54" s="136"/>
      <c r="F54" s="136"/>
      <c r="G54" s="136"/>
      <c r="H54" s="136"/>
      <c r="I54" s="137"/>
    </row>
    <row r="55" spans="1:9" ht="38.1" customHeight="1" x14ac:dyDescent="0.25">
      <c r="A55" s="87">
        <v>17</v>
      </c>
      <c r="B55" s="59" t="s">
        <v>131</v>
      </c>
      <c r="C55" s="65" t="s">
        <v>154</v>
      </c>
      <c r="D55" s="55" t="s">
        <v>23</v>
      </c>
      <c r="E55" s="66" t="s">
        <v>132</v>
      </c>
      <c r="F55" s="61" t="s">
        <v>133</v>
      </c>
      <c r="G55" s="63">
        <v>17276</v>
      </c>
      <c r="H55" s="63">
        <v>16176</v>
      </c>
      <c r="I55" s="88">
        <v>1100</v>
      </c>
    </row>
    <row r="56" spans="1:9" ht="38.1" customHeight="1" x14ac:dyDescent="0.25">
      <c r="A56" s="171" t="s">
        <v>5</v>
      </c>
      <c r="B56" s="172"/>
      <c r="C56" s="172"/>
      <c r="D56" s="172"/>
      <c r="E56" s="172"/>
      <c r="F56" s="173"/>
      <c r="G56" s="20">
        <f>SUM(G55)</f>
        <v>17276</v>
      </c>
      <c r="H56" s="20">
        <f t="shared" ref="H56:I56" si="0">SUM(H55)</f>
        <v>16176</v>
      </c>
      <c r="I56" s="85">
        <f t="shared" si="0"/>
        <v>1100</v>
      </c>
    </row>
    <row r="57" spans="1:9" ht="38.1" customHeight="1" x14ac:dyDescent="0.25">
      <c r="A57" s="129" t="s">
        <v>66</v>
      </c>
      <c r="B57" s="130"/>
      <c r="C57" s="130"/>
      <c r="D57" s="130"/>
      <c r="E57" s="130"/>
      <c r="F57" s="130"/>
      <c r="G57" s="130"/>
      <c r="H57" s="130"/>
      <c r="I57" s="131"/>
    </row>
    <row r="58" spans="1:9" ht="38.1" customHeight="1" x14ac:dyDescent="0.25">
      <c r="A58" s="126" t="s">
        <v>8</v>
      </c>
      <c r="B58" s="127"/>
      <c r="C58" s="127"/>
      <c r="D58" s="127"/>
      <c r="E58" s="127"/>
      <c r="F58" s="127"/>
      <c r="G58" s="127"/>
      <c r="H58" s="127"/>
      <c r="I58" s="128"/>
    </row>
    <row r="59" spans="1:9" ht="38.1" customHeight="1" x14ac:dyDescent="0.25">
      <c r="A59" s="135" t="s">
        <v>99</v>
      </c>
      <c r="B59" s="136"/>
      <c r="C59" s="136"/>
      <c r="D59" s="136"/>
      <c r="E59" s="136"/>
      <c r="F59" s="136"/>
      <c r="G59" s="136"/>
      <c r="H59" s="136"/>
      <c r="I59" s="137"/>
    </row>
    <row r="60" spans="1:9" s="50" customFormat="1" ht="38.1" customHeight="1" x14ac:dyDescent="0.25">
      <c r="A60" s="87">
        <v>18</v>
      </c>
      <c r="B60" s="59" t="s">
        <v>156</v>
      </c>
      <c r="C60" s="65" t="s">
        <v>157</v>
      </c>
      <c r="D60" s="55" t="s">
        <v>23</v>
      </c>
      <c r="E60" s="66" t="s">
        <v>158</v>
      </c>
      <c r="F60" s="61" t="s">
        <v>102</v>
      </c>
      <c r="G60" s="63">
        <v>3900</v>
      </c>
      <c r="H60" s="63">
        <v>0</v>
      </c>
      <c r="I60" s="88">
        <v>2400</v>
      </c>
    </row>
    <row r="61" spans="1:9" ht="38.1" customHeight="1" x14ac:dyDescent="0.25">
      <c r="A61" s="171" t="s">
        <v>5</v>
      </c>
      <c r="B61" s="172"/>
      <c r="C61" s="172"/>
      <c r="D61" s="172"/>
      <c r="E61" s="172"/>
      <c r="F61" s="173"/>
      <c r="G61" s="20">
        <f>SUM(G60)</f>
        <v>3900</v>
      </c>
      <c r="H61" s="20">
        <f t="shared" ref="H61:I61" si="1">SUM(H60)</f>
        <v>0</v>
      </c>
      <c r="I61" s="85">
        <f t="shared" si="1"/>
        <v>2400</v>
      </c>
    </row>
    <row r="62" spans="1:9" ht="38.1" customHeight="1" x14ac:dyDescent="0.25">
      <c r="A62" s="138" t="s">
        <v>36</v>
      </c>
      <c r="B62" s="139"/>
      <c r="C62" s="139"/>
      <c r="D62" s="139"/>
      <c r="E62" s="139"/>
      <c r="F62" s="140"/>
      <c r="G62" s="21">
        <v>86620</v>
      </c>
      <c r="H62" s="21">
        <v>25596</v>
      </c>
      <c r="I62" s="89">
        <v>10004</v>
      </c>
    </row>
    <row r="63" spans="1:9" ht="62.25" customHeight="1" x14ac:dyDescent="0.3">
      <c r="A63" s="132" t="s">
        <v>61</v>
      </c>
      <c r="B63" s="133"/>
      <c r="C63" s="133"/>
      <c r="D63" s="133"/>
      <c r="E63" s="133"/>
      <c r="F63" s="133"/>
      <c r="G63" s="133"/>
      <c r="H63" s="133"/>
      <c r="I63" s="134"/>
    </row>
    <row r="64" spans="1:9" ht="38.1" customHeight="1" x14ac:dyDescent="0.25">
      <c r="A64" s="129" t="s">
        <v>54</v>
      </c>
      <c r="B64" s="130"/>
      <c r="C64" s="130"/>
      <c r="D64" s="130"/>
      <c r="E64" s="130"/>
      <c r="F64" s="130"/>
      <c r="G64" s="130"/>
      <c r="H64" s="130"/>
      <c r="I64" s="131"/>
    </row>
    <row r="65" spans="1:9" ht="38.1" customHeight="1" x14ac:dyDescent="0.25">
      <c r="A65" s="120" t="s">
        <v>6</v>
      </c>
      <c r="B65" s="121"/>
      <c r="C65" s="121"/>
      <c r="D65" s="121"/>
      <c r="E65" s="121"/>
      <c r="F65" s="121"/>
      <c r="G65" s="121"/>
      <c r="H65" s="121"/>
      <c r="I65" s="122"/>
    </row>
    <row r="66" spans="1:9" ht="38.1" customHeight="1" x14ac:dyDescent="0.25">
      <c r="A66" s="135" t="s">
        <v>119</v>
      </c>
      <c r="B66" s="136"/>
      <c r="C66" s="136"/>
      <c r="D66" s="136"/>
      <c r="E66" s="136"/>
      <c r="F66" s="136"/>
      <c r="G66" s="136"/>
      <c r="H66" s="136"/>
      <c r="I66" s="137"/>
    </row>
    <row r="67" spans="1:9" s="102" customFormat="1" ht="38.1" customHeight="1" x14ac:dyDescent="0.25">
      <c r="A67" s="87">
        <v>19</v>
      </c>
      <c r="B67" s="59" t="s">
        <v>103</v>
      </c>
      <c r="C67" s="64" t="s">
        <v>159</v>
      </c>
      <c r="D67" s="55" t="s">
        <v>23</v>
      </c>
      <c r="E67" s="64" t="s">
        <v>31</v>
      </c>
      <c r="F67" s="61" t="s">
        <v>80</v>
      </c>
      <c r="G67" s="63">
        <v>100</v>
      </c>
      <c r="H67" s="63">
        <v>0</v>
      </c>
      <c r="I67" s="88">
        <v>100</v>
      </c>
    </row>
    <row r="68" spans="1:9" s="32" customFormat="1" ht="38.1" customHeight="1" x14ac:dyDescent="0.3">
      <c r="A68" s="126" t="s">
        <v>55</v>
      </c>
      <c r="B68" s="127"/>
      <c r="C68" s="127"/>
      <c r="D68" s="127"/>
      <c r="E68" s="127"/>
      <c r="F68" s="127"/>
      <c r="G68" s="127"/>
      <c r="H68" s="127"/>
      <c r="I68" s="128"/>
    </row>
    <row r="69" spans="1:9" s="6" customFormat="1" ht="38.1" customHeight="1" x14ac:dyDescent="0.25">
      <c r="A69" s="135" t="s">
        <v>119</v>
      </c>
      <c r="B69" s="136"/>
      <c r="C69" s="136"/>
      <c r="D69" s="136"/>
      <c r="E69" s="136"/>
      <c r="F69" s="136"/>
      <c r="G69" s="136"/>
      <c r="H69" s="136"/>
      <c r="I69" s="137"/>
    </row>
    <row r="70" spans="1:9" s="6" customFormat="1" ht="38.1" customHeight="1" x14ac:dyDescent="0.25">
      <c r="A70" s="87">
        <v>20</v>
      </c>
      <c r="B70" s="59" t="s">
        <v>104</v>
      </c>
      <c r="C70" s="64" t="s">
        <v>160</v>
      </c>
      <c r="D70" s="61" t="s">
        <v>23</v>
      </c>
      <c r="E70" s="66" t="s">
        <v>19</v>
      </c>
      <c r="F70" s="61" t="s">
        <v>80</v>
      </c>
      <c r="G70" s="63">
        <v>500</v>
      </c>
      <c r="H70" s="63">
        <v>0</v>
      </c>
      <c r="I70" s="88">
        <v>500</v>
      </c>
    </row>
    <row r="71" spans="1:9" s="102" customFormat="1" ht="38.1" customHeight="1" x14ac:dyDescent="0.25">
      <c r="A71" s="87">
        <v>21</v>
      </c>
      <c r="B71" s="59" t="s">
        <v>105</v>
      </c>
      <c r="C71" s="64" t="s">
        <v>161</v>
      </c>
      <c r="D71" s="61" t="s">
        <v>23</v>
      </c>
      <c r="E71" s="66" t="s">
        <v>48</v>
      </c>
      <c r="F71" s="61" t="s">
        <v>80</v>
      </c>
      <c r="G71" s="63">
        <v>5500</v>
      </c>
      <c r="H71" s="63">
        <v>0</v>
      </c>
      <c r="I71" s="88">
        <v>5500</v>
      </c>
    </row>
    <row r="72" spans="1:9" s="32" customFormat="1" ht="38.1" customHeight="1" x14ac:dyDescent="0.3">
      <c r="A72" s="126" t="s">
        <v>55</v>
      </c>
      <c r="B72" s="127"/>
      <c r="C72" s="127"/>
      <c r="D72" s="127"/>
      <c r="E72" s="127"/>
      <c r="F72" s="127"/>
      <c r="G72" s="127"/>
      <c r="H72" s="127"/>
      <c r="I72" s="128"/>
    </row>
    <row r="73" spans="1:9" s="6" customFormat="1" ht="38.1" customHeight="1" x14ac:dyDescent="0.25">
      <c r="A73" s="135" t="s">
        <v>162</v>
      </c>
      <c r="B73" s="136"/>
      <c r="C73" s="136"/>
      <c r="D73" s="136"/>
      <c r="E73" s="136"/>
      <c r="F73" s="136"/>
      <c r="G73" s="136"/>
      <c r="H73" s="179"/>
      <c r="I73" s="180"/>
    </row>
    <row r="74" spans="1:9" s="102" customFormat="1" ht="38.1" customHeight="1" x14ac:dyDescent="0.25">
      <c r="A74" s="87">
        <v>22</v>
      </c>
      <c r="B74" s="59" t="s">
        <v>106</v>
      </c>
      <c r="C74" s="64" t="s">
        <v>32</v>
      </c>
      <c r="D74" s="61" t="s">
        <v>23</v>
      </c>
      <c r="E74" s="66" t="s">
        <v>47</v>
      </c>
      <c r="F74" s="61" t="s">
        <v>93</v>
      </c>
      <c r="G74" s="63">
        <v>15000</v>
      </c>
      <c r="H74" s="63">
        <v>0</v>
      </c>
      <c r="I74" s="88">
        <v>5000</v>
      </c>
    </row>
    <row r="75" spans="1:9" ht="38.1" customHeight="1" x14ac:dyDescent="0.25">
      <c r="A75" s="138" t="s">
        <v>72</v>
      </c>
      <c r="B75" s="139"/>
      <c r="C75" s="139"/>
      <c r="D75" s="139"/>
      <c r="E75" s="139"/>
      <c r="F75" s="140"/>
      <c r="G75" s="21">
        <v>21100</v>
      </c>
      <c r="H75" s="21">
        <v>0</v>
      </c>
      <c r="I75" s="89">
        <v>11100</v>
      </c>
    </row>
    <row r="76" spans="1:9" ht="38.1" customHeight="1" x14ac:dyDescent="0.25">
      <c r="A76" s="176" t="s">
        <v>67</v>
      </c>
      <c r="B76" s="177"/>
      <c r="C76" s="177"/>
      <c r="D76" s="177"/>
      <c r="E76" s="177"/>
      <c r="F76" s="177"/>
      <c r="G76" s="177"/>
      <c r="H76" s="177"/>
      <c r="I76" s="178"/>
    </row>
    <row r="77" spans="1:9" ht="38.1" customHeight="1" x14ac:dyDescent="0.25">
      <c r="A77" s="129" t="s">
        <v>68</v>
      </c>
      <c r="B77" s="130"/>
      <c r="C77" s="130"/>
      <c r="D77" s="130"/>
      <c r="E77" s="130"/>
      <c r="F77" s="130"/>
      <c r="G77" s="130"/>
      <c r="H77" s="130"/>
      <c r="I77" s="131"/>
    </row>
    <row r="78" spans="1:9" ht="38.1" customHeight="1" x14ac:dyDescent="0.25">
      <c r="A78" s="120" t="s">
        <v>7</v>
      </c>
      <c r="B78" s="121"/>
      <c r="C78" s="121"/>
      <c r="D78" s="121"/>
      <c r="E78" s="121"/>
      <c r="F78" s="121"/>
      <c r="G78" s="121"/>
      <c r="H78" s="121"/>
      <c r="I78" s="122"/>
    </row>
    <row r="79" spans="1:9" ht="38.1" customHeight="1" x14ac:dyDescent="0.25">
      <c r="A79" s="135" t="s">
        <v>99</v>
      </c>
      <c r="B79" s="136"/>
      <c r="C79" s="136"/>
      <c r="D79" s="136"/>
      <c r="E79" s="136"/>
      <c r="F79" s="136"/>
      <c r="G79" s="136"/>
      <c r="H79" s="136"/>
      <c r="I79" s="137"/>
    </row>
    <row r="80" spans="1:9" s="50" customFormat="1" ht="38.1" customHeight="1" x14ac:dyDescent="0.25">
      <c r="A80" s="90">
        <v>23</v>
      </c>
      <c r="B80" s="59" t="s">
        <v>165</v>
      </c>
      <c r="C80" s="66" t="s">
        <v>163</v>
      </c>
      <c r="D80" s="67" t="s">
        <v>23</v>
      </c>
      <c r="E80" s="68" t="s">
        <v>164</v>
      </c>
      <c r="F80" s="67" t="s">
        <v>166</v>
      </c>
      <c r="G80" s="69">
        <v>130427</v>
      </c>
      <c r="H80" s="63">
        <v>0</v>
      </c>
      <c r="I80" s="91">
        <v>2</v>
      </c>
    </row>
    <row r="81" spans="1:9" ht="38.1" customHeight="1" x14ac:dyDescent="0.25">
      <c r="A81" s="174" t="s">
        <v>69</v>
      </c>
      <c r="B81" s="175"/>
      <c r="C81" s="175"/>
      <c r="D81" s="175"/>
      <c r="E81" s="175"/>
      <c r="F81" s="175"/>
      <c r="G81" s="76">
        <v>130427</v>
      </c>
      <c r="H81" s="76">
        <v>0</v>
      </c>
      <c r="I81" s="92">
        <v>2</v>
      </c>
    </row>
    <row r="82" spans="1:9" ht="35.1" customHeight="1" x14ac:dyDescent="0.3">
      <c r="A82" s="168" t="s">
        <v>167</v>
      </c>
      <c r="B82" s="169"/>
      <c r="C82" s="169"/>
      <c r="D82" s="169"/>
      <c r="E82" s="169"/>
      <c r="F82" s="169"/>
      <c r="G82" s="169"/>
      <c r="H82" s="169"/>
      <c r="I82" s="170"/>
    </row>
    <row r="83" spans="1:9" ht="35.1" customHeight="1" x14ac:dyDescent="0.25">
      <c r="A83" s="129" t="s">
        <v>107</v>
      </c>
      <c r="B83" s="130"/>
      <c r="C83" s="130"/>
      <c r="D83" s="130"/>
      <c r="E83" s="130"/>
      <c r="F83" s="130"/>
      <c r="G83" s="130"/>
      <c r="H83" s="130"/>
      <c r="I83" s="131"/>
    </row>
    <row r="84" spans="1:9" ht="35.1" customHeight="1" x14ac:dyDescent="0.25">
      <c r="A84" s="120" t="s">
        <v>7</v>
      </c>
      <c r="B84" s="121"/>
      <c r="C84" s="121"/>
      <c r="D84" s="121"/>
      <c r="E84" s="121"/>
      <c r="F84" s="121"/>
      <c r="G84" s="121"/>
      <c r="H84" s="121"/>
      <c r="I84" s="122"/>
    </row>
    <row r="85" spans="1:9" ht="35.1" customHeight="1" x14ac:dyDescent="0.25">
      <c r="A85" s="135" t="s">
        <v>99</v>
      </c>
      <c r="B85" s="136"/>
      <c r="C85" s="136"/>
      <c r="D85" s="136"/>
      <c r="E85" s="136"/>
      <c r="F85" s="136"/>
      <c r="G85" s="136"/>
      <c r="H85" s="136"/>
      <c r="I85" s="137"/>
    </row>
    <row r="86" spans="1:9" s="50" customFormat="1" ht="35.1" customHeight="1" x14ac:dyDescent="0.25">
      <c r="A86" s="90">
        <v>24</v>
      </c>
      <c r="B86" s="59" t="s">
        <v>94</v>
      </c>
      <c r="C86" s="64" t="s">
        <v>109</v>
      </c>
      <c r="D86" s="55" t="s">
        <v>63</v>
      </c>
      <c r="E86" s="68" t="s">
        <v>108</v>
      </c>
      <c r="F86" s="61" t="s">
        <v>168</v>
      </c>
      <c r="G86" s="63">
        <v>135851</v>
      </c>
      <c r="H86" s="63">
        <v>0</v>
      </c>
      <c r="I86" s="88">
        <v>0</v>
      </c>
    </row>
    <row r="87" spans="1:9" ht="35.1" customHeight="1" x14ac:dyDescent="0.25">
      <c r="A87" s="171" t="s">
        <v>71</v>
      </c>
      <c r="B87" s="172"/>
      <c r="C87" s="172"/>
      <c r="D87" s="172"/>
      <c r="E87" s="172"/>
      <c r="F87" s="173"/>
      <c r="G87" s="20">
        <v>135851</v>
      </c>
      <c r="H87" s="20">
        <v>0</v>
      </c>
      <c r="I87" s="85">
        <v>0</v>
      </c>
    </row>
    <row r="88" spans="1:9" ht="35.1" customHeight="1" x14ac:dyDescent="0.25">
      <c r="A88" s="129" t="s">
        <v>38</v>
      </c>
      <c r="B88" s="130"/>
      <c r="C88" s="130"/>
      <c r="D88" s="130"/>
      <c r="E88" s="130"/>
      <c r="F88" s="130"/>
      <c r="G88" s="130"/>
      <c r="H88" s="130"/>
      <c r="I88" s="131"/>
    </row>
    <row r="89" spans="1:9" ht="35.1" customHeight="1" x14ac:dyDescent="0.25">
      <c r="A89" s="120" t="s">
        <v>34</v>
      </c>
      <c r="B89" s="121"/>
      <c r="C89" s="121"/>
      <c r="D89" s="121"/>
      <c r="E89" s="121"/>
      <c r="F89" s="121"/>
      <c r="G89" s="121"/>
      <c r="H89" s="121"/>
      <c r="I89" s="122"/>
    </row>
    <row r="90" spans="1:9" ht="35.1" customHeight="1" x14ac:dyDescent="0.25">
      <c r="A90" s="135" t="s">
        <v>120</v>
      </c>
      <c r="B90" s="136"/>
      <c r="C90" s="136"/>
      <c r="D90" s="136"/>
      <c r="E90" s="136"/>
      <c r="F90" s="136"/>
      <c r="G90" s="136"/>
      <c r="H90" s="136"/>
      <c r="I90" s="137"/>
    </row>
    <row r="91" spans="1:9" s="50" customFormat="1" ht="35.1" customHeight="1" x14ac:dyDescent="0.25">
      <c r="A91" s="87">
        <v>25</v>
      </c>
      <c r="B91" s="59" t="s">
        <v>115</v>
      </c>
      <c r="C91" s="70" t="s">
        <v>169</v>
      </c>
      <c r="D91" s="61" t="s">
        <v>23</v>
      </c>
      <c r="E91" s="71" t="s">
        <v>33</v>
      </c>
      <c r="F91" s="61" t="s">
        <v>116</v>
      </c>
      <c r="G91" s="63">
        <v>53349</v>
      </c>
      <c r="H91" s="63">
        <v>22444</v>
      </c>
      <c r="I91" s="88">
        <v>2000</v>
      </c>
    </row>
    <row r="92" spans="1:9" ht="35.1" customHeight="1" thickBot="1" x14ac:dyDescent="0.3">
      <c r="A92" s="171" t="s">
        <v>71</v>
      </c>
      <c r="B92" s="172"/>
      <c r="C92" s="172"/>
      <c r="D92" s="172"/>
      <c r="E92" s="172"/>
      <c r="F92" s="173"/>
      <c r="G92" s="20">
        <v>53349</v>
      </c>
      <c r="H92" s="20">
        <v>22444</v>
      </c>
      <c r="I92" s="85">
        <v>2000</v>
      </c>
    </row>
    <row r="93" spans="1:9" s="7" customFormat="1" ht="35.1" customHeight="1" x14ac:dyDescent="0.25">
      <c r="A93" s="115" t="s">
        <v>9</v>
      </c>
      <c r="B93" s="116"/>
      <c r="C93" s="116"/>
      <c r="D93" s="116"/>
      <c r="E93" s="116"/>
      <c r="F93" s="117"/>
      <c r="G93" s="103">
        <v>189200</v>
      </c>
      <c r="H93" s="103">
        <v>22444</v>
      </c>
      <c r="I93" s="104">
        <v>2000</v>
      </c>
    </row>
    <row r="94" spans="1:9" s="7" customFormat="1" ht="35.1" customHeight="1" x14ac:dyDescent="0.25">
      <c r="A94" s="176"/>
      <c r="B94" s="177"/>
      <c r="C94" s="177"/>
      <c r="D94" s="177"/>
      <c r="E94" s="177"/>
      <c r="F94" s="177"/>
      <c r="G94" s="177"/>
      <c r="H94" s="177"/>
      <c r="I94" s="178"/>
    </row>
    <row r="95" spans="1:9" s="7" customFormat="1" ht="50.25" customHeight="1" x14ac:dyDescent="0.25">
      <c r="A95" s="183" t="s">
        <v>10</v>
      </c>
      <c r="B95" s="184"/>
      <c r="C95" s="184"/>
      <c r="D95" s="184"/>
      <c r="E95" s="184"/>
      <c r="F95" s="184"/>
      <c r="G95" s="38">
        <v>4317073</v>
      </c>
      <c r="H95" s="38">
        <v>2260436</v>
      </c>
      <c r="I95" s="93">
        <v>198310</v>
      </c>
    </row>
    <row r="96" spans="1:9" s="7" customFormat="1" ht="52.5" customHeight="1" thickBot="1" x14ac:dyDescent="0.3">
      <c r="A96" s="181" t="s">
        <v>35</v>
      </c>
      <c r="B96" s="182"/>
      <c r="C96" s="182"/>
      <c r="D96" s="182"/>
      <c r="E96" s="182"/>
      <c r="F96" s="182"/>
      <c r="G96" s="37">
        <v>3592444</v>
      </c>
      <c r="H96" s="37">
        <v>2260436</v>
      </c>
      <c r="I96" s="94">
        <v>60261</v>
      </c>
    </row>
    <row r="97" spans="1:9" x14ac:dyDescent="0.25">
      <c r="A97" s="5"/>
      <c r="B97" s="3"/>
      <c r="C97" s="1"/>
      <c r="D97" s="3"/>
      <c r="E97" s="1"/>
      <c r="F97" s="3"/>
      <c r="G97" s="2"/>
      <c r="H97" s="2"/>
      <c r="I97" s="2"/>
    </row>
    <row r="98" spans="1:9" x14ac:dyDescent="0.25">
      <c r="B98"/>
    </row>
    <row r="99" spans="1:9" x14ac:dyDescent="0.25">
      <c r="B99"/>
    </row>
    <row r="100" spans="1:9" x14ac:dyDescent="0.25">
      <c r="B100"/>
    </row>
    <row r="101" spans="1:9" x14ac:dyDescent="0.25">
      <c r="B101"/>
    </row>
    <row r="102" spans="1:9" x14ac:dyDescent="0.25">
      <c r="B102"/>
    </row>
    <row r="103" spans="1:9" x14ac:dyDescent="0.25">
      <c r="B103"/>
    </row>
    <row r="104" spans="1:9" x14ac:dyDescent="0.25">
      <c r="B104"/>
    </row>
    <row r="105" spans="1:9" x14ac:dyDescent="0.25">
      <c r="B105"/>
    </row>
    <row r="106" spans="1:9" x14ac:dyDescent="0.25">
      <c r="B106"/>
    </row>
    <row r="107" spans="1:9" x14ac:dyDescent="0.25">
      <c r="B107"/>
    </row>
    <row r="108" spans="1:9" x14ac:dyDescent="0.25">
      <c r="B108"/>
    </row>
    <row r="109" spans="1:9" x14ac:dyDescent="0.25">
      <c r="B109"/>
    </row>
    <row r="110" spans="1:9" x14ac:dyDescent="0.25">
      <c r="B110"/>
    </row>
    <row r="111" spans="1:9" x14ac:dyDescent="0.25">
      <c r="B111"/>
    </row>
    <row r="112" spans="1:9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</sheetData>
  <autoFilter ref="D1:D215" xr:uid="{00000000-0009-0000-0000-000001000000}"/>
  <mergeCells count="70">
    <mergeCell ref="A68:I68"/>
    <mergeCell ref="A75:F75"/>
    <mergeCell ref="A52:I52"/>
    <mergeCell ref="A53:I53"/>
    <mergeCell ref="A54:I54"/>
    <mergeCell ref="A56:F56"/>
    <mergeCell ref="A65:I65"/>
    <mergeCell ref="A96:F96"/>
    <mergeCell ref="A94:I94"/>
    <mergeCell ref="A95:F95"/>
    <mergeCell ref="A59:I59"/>
    <mergeCell ref="B22:F22"/>
    <mergeCell ref="A51:F51"/>
    <mergeCell ref="A61:F61"/>
    <mergeCell ref="A57:I57"/>
    <mergeCell ref="A58:I58"/>
    <mergeCell ref="A44:I44"/>
    <mergeCell ref="A45:I45"/>
    <mergeCell ref="A46:I46"/>
    <mergeCell ref="A43:I43"/>
    <mergeCell ref="A23:I23"/>
    <mergeCell ref="A78:I78"/>
    <mergeCell ref="A66:I66"/>
    <mergeCell ref="A88:I88"/>
    <mergeCell ref="A69:I69"/>
    <mergeCell ref="A82:I82"/>
    <mergeCell ref="A92:F92"/>
    <mergeCell ref="A89:I89"/>
    <mergeCell ref="A90:I90"/>
    <mergeCell ref="A85:I85"/>
    <mergeCell ref="A79:I79"/>
    <mergeCell ref="A81:F81"/>
    <mergeCell ref="A72:I72"/>
    <mergeCell ref="A87:F87"/>
    <mergeCell ref="A83:I83"/>
    <mergeCell ref="A84:I84"/>
    <mergeCell ref="A76:I76"/>
    <mergeCell ref="A77:I77"/>
    <mergeCell ref="A73:I73"/>
    <mergeCell ref="A42:F42"/>
    <mergeCell ref="A41:F41"/>
    <mergeCell ref="A2:I2"/>
    <mergeCell ref="A3:I3"/>
    <mergeCell ref="A24:I24"/>
    <mergeCell ref="A26:I26"/>
    <mergeCell ref="A6:I6"/>
    <mergeCell ref="A17:I17"/>
    <mergeCell ref="A9:I9"/>
    <mergeCell ref="A10:I10"/>
    <mergeCell ref="A11:I11"/>
    <mergeCell ref="A12:I12"/>
    <mergeCell ref="B15:F15"/>
    <mergeCell ref="A18:I18"/>
    <mergeCell ref="B40:F40"/>
    <mergeCell ref="A93:F93"/>
    <mergeCell ref="B14:F14"/>
    <mergeCell ref="A25:I25"/>
    <mergeCell ref="A4:I4"/>
    <mergeCell ref="A5:I5"/>
    <mergeCell ref="A64:I64"/>
    <mergeCell ref="A63:I63"/>
    <mergeCell ref="A34:I34"/>
    <mergeCell ref="A35:I35"/>
    <mergeCell ref="A48:I48"/>
    <mergeCell ref="A49:I49"/>
    <mergeCell ref="A62:F62"/>
    <mergeCell ref="A16:F16"/>
    <mergeCell ref="A8:F8"/>
    <mergeCell ref="A20:I20"/>
    <mergeCell ref="A19:I19"/>
  </mergeCells>
  <pageMargins left="0.25" right="0.25" top="0.75" bottom="0.75" header="0.3" footer="0.3"/>
  <pageSetup paperSize="9" scale="58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topLeftCell="A13" workbookViewId="0">
      <selection activeCell="I7" sqref="I7"/>
    </sheetView>
  </sheetViews>
  <sheetFormatPr defaultRowHeight="15" x14ac:dyDescent="0.25"/>
  <cols>
    <col min="2" max="2" width="30.5703125" customWidth="1"/>
    <col min="3" max="3" width="19" customWidth="1"/>
    <col min="4" max="4" width="20.140625" customWidth="1"/>
    <col min="5" max="5" width="22.140625" customWidth="1"/>
    <col min="6" max="6" width="19.140625" customWidth="1"/>
    <col min="7" max="7" width="18.42578125" customWidth="1"/>
  </cols>
  <sheetData>
    <row r="1" spans="1:10" ht="75.75" customHeight="1" x14ac:dyDescent="0.25">
      <c r="A1" s="185" t="s">
        <v>11</v>
      </c>
      <c r="B1" s="185"/>
      <c r="C1" s="23" t="s">
        <v>12</v>
      </c>
      <c r="D1" s="23" t="s">
        <v>13</v>
      </c>
      <c r="E1" s="13" t="s">
        <v>123</v>
      </c>
      <c r="F1" s="23" t="s">
        <v>124</v>
      </c>
      <c r="G1" s="13" t="s">
        <v>125</v>
      </c>
    </row>
    <row r="2" spans="1:10" ht="39.950000000000003" customHeight="1" x14ac:dyDescent="0.25">
      <c r="A2" s="14" t="s">
        <v>14</v>
      </c>
      <c r="B2" s="15"/>
      <c r="C2" s="16">
        <v>1</v>
      </c>
      <c r="D2" s="17">
        <v>1705818</v>
      </c>
      <c r="E2" s="17">
        <v>1273495</v>
      </c>
      <c r="F2" s="17">
        <v>15000</v>
      </c>
      <c r="G2" s="72">
        <f>(D2/D8)</f>
        <v>0.47483495915315588</v>
      </c>
    </row>
    <row r="3" spans="1:10" ht="39.950000000000003" customHeight="1" x14ac:dyDescent="0.25">
      <c r="A3" s="9" t="s">
        <v>15</v>
      </c>
      <c r="B3" s="10"/>
      <c r="C3" s="8">
        <v>6</v>
      </c>
      <c r="D3" s="12">
        <v>1459279</v>
      </c>
      <c r="E3" s="12">
        <v>938901</v>
      </c>
      <c r="F3" s="12">
        <v>22155</v>
      </c>
      <c r="G3" s="110">
        <f>(D3/D8)</f>
        <v>0.4062078629478984</v>
      </c>
    </row>
    <row r="4" spans="1:10" ht="39.950000000000003" customHeight="1" x14ac:dyDescent="0.25">
      <c r="A4" s="14" t="s">
        <v>36</v>
      </c>
      <c r="B4" s="15"/>
      <c r="C4" s="16">
        <v>4</v>
      </c>
      <c r="D4" s="18">
        <v>86620</v>
      </c>
      <c r="E4" s="18">
        <v>25596</v>
      </c>
      <c r="F4" s="18">
        <v>10004</v>
      </c>
      <c r="G4" s="72">
        <f>(D4/D8)</f>
        <v>2.4111718930065439E-2</v>
      </c>
      <c r="J4" s="46"/>
    </row>
    <row r="5" spans="1:10" ht="39.950000000000003" customHeight="1" x14ac:dyDescent="0.25">
      <c r="A5" s="9" t="s">
        <v>16</v>
      </c>
      <c r="B5" s="10"/>
      <c r="C5" s="8">
        <v>4</v>
      </c>
      <c r="D5" s="11">
        <v>21100</v>
      </c>
      <c r="E5" s="11">
        <v>0</v>
      </c>
      <c r="F5" s="11">
        <v>11100</v>
      </c>
      <c r="G5" s="110">
        <f>(D5/D8)</f>
        <v>5.8734388065617722E-3</v>
      </c>
    </row>
    <row r="6" spans="1:10" ht="39.950000000000003" customHeight="1" x14ac:dyDescent="0.25">
      <c r="A6" s="14" t="s">
        <v>17</v>
      </c>
      <c r="B6" s="15"/>
      <c r="C6" s="16">
        <v>1</v>
      </c>
      <c r="D6" s="19">
        <v>130427</v>
      </c>
      <c r="E6" s="19">
        <v>0</v>
      </c>
      <c r="F6" s="19">
        <v>2</v>
      </c>
      <c r="G6" s="72">
        <f>(D6/D8)</f>
        <v>3.6305924323385419E-2</v>
      </c>
    </row>
    <row r="7" spans="1:10" ht="39.950000000000003" customHeight="1" x14ac:dyDescent="0.25">
      <c r="A7" s="42" t="s">
        <v>18</v>
      </c>
      <c r="B7" s="43"/>
      <c r="C7" s="8">
        <v>2</v>
      </c>
      <c r="D7" s="11">
        <v>189200</v>
      </c>
      <c r="E7" s="11">
        <v>22444</v>
      </c>
      <c r="F7" s="44">
        <v>2000</v>
      </c>
      <c r="G7" s="110">
        <f>(D7/D8)</f>
        <v>5.2666095838933051E-2</v>
      </c>
    </row>
    <row r="8" spans="1:10" ht="39.950000000000003" customHeight="1" x14ac:dyDescent="0.25">
      <c r="A8" s="39" t="s">
        <v>37</v>
      </c>
      <c r="B8" s="40"/>
      <c r="C8" s="41">
        <f>SUM(C2:C7)</f>
        <v>18</v>
      </c>
      <c r="D8" s="41">
        <f t="shared" ref="D8:F8" si="0">SUM(D2:D7)</f>
        <v>3592444</v>
      </c>
      <c r="E8" s="41">
        <f t="shared" si="0"/>
        <v>2260436</v>
      </c>
      <c r="F8" s="41">
        <f t="shared" si="0"/>
        <v>60261</v>
      </c>
      <c r="G8" s="105">
        <v>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tabSelected="1" workbookViewId="0">
      <selection activeCell="U19" sqref="U19"/>
    </sheetView>
  </sheetViews>
  <sheetFormatPr defaultRowHeight="15.75" x14ac:dyDescent="0.25"/>
  <cols>
    <col min="1" max="1" width="9.140625" style="107"/>
    <col min="12" max="12" width="13.28515625" customWidth="1"/>
    <col min="13" max="13" width="0.140625" customWidth="1"/>
    <col min="16" max="16" width="9.140625" customWidth="1"/>
  </cols>
  <sheetData>
    <row r="1" spans="1:14" ht="20.25" x14ac:dyDescent="0.3">
      <c r="B1" s="186" t="s">
        <v>185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4" x14ac:dyDescent="0.25">
      <c r="B2" s="24"/>
      <c r="C2" s="24"/>
      <c r="D2" s="24"/>
      <c r="E2" s="24"/>
      <c r="F2" s="24"/>
      <c r="G2" s="24"/>
      <c r="H2" s="25"/>
      <c r="I2" s="25"/>
      <c r="J2" s="25"/>
      <c r="K2" s="24"/>
      <c r="L2" s="24"/>
      <c r="N2" s="34"/>
    </row>
    <row r="3" spans="1:14" x14ac:dyDescent="0.25">
      <c r="A3" s="108" t="s">
        <v>39</v>
      </c>
      <c r="B3" s="26" t="s">
        <v>126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4" x14ac:dyDescent="0.25">
      <c r="A4" s="108" t="s">
        <v>40</v>
      </c>
      <c r="B4" s="26" t="s">
        <v>127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x14ac:dyDescent="0.25">
      <c r="A5" s="108"/>
      <c r="B5" s="26" t="s">
        <v>128</v>
      </c>
      <c r="C5" s="26"/>
      <c r="D5" s="26"/>
      <c r="E5" s="26"/>
      <c r="F5" s="26"/>
      <c r="G5" s="26"/>
      <c r="H5" s="26"/>
      <c r="I5" s="27"/>
      <c r="J5" s="26"/>
      <c r="K5" s="26"/>
      <c r="L5" s="26"/>
    </row>
    <row r="6" spans="1:14" x14ac:dyDescent="0.25">
      <c r="A6" s="108"/>
      <c r="B6" s="26" t="s">
        <v>129</v>
      </c>
      <c r="C6" s="26"/>
      <c r="D6" s="26"/>
      <c r="E6" s="26"/>
      <c r="F6" s="26"/>
      <c r="G6" s="26"/>
      <c r="H6" s="26"/>
      <c r="I6" s="27"/>
      <c r="J6" s="26"/>
      <c r="K6" s="26"/>
      <c r="L6" s="26"/>
    </row>
    <row r="7" spans="1:14" ht="26.25" customHeight="1" x14ac:dyDescent="0.25">
      <c r="A7" s="108"/>
      <c r="B7" s="26"/>
      <c r="C7" s="26"/>
      <c r="D7" s="26"/>
      <c r="E7" s="26"/>
      <c r="F7" s="26"/>
      <c r="G7" s="26"/>
      <c r="H7" s="26"/>
      <c r="I7" s="27"/>
      <c r="J7" s="26"/>
      <c r="K7" s="26"/>
      <c r="L7" s="26"/>
    </row>
    <row r="8" spans="1:14" x14ac:dyDescent="0.25">
      <c r="A8" s="108" t="s">
        <v>41</v>
      </c>
      <c r="B8" s="26" t="s">
        <v>135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4" s="36" customFormat="1" ht="30.75" customHeight="1" x14ac:dyDescent="0.25">
      <c r="A9" s="109"/>
      <c r="B9" s="188" t="s">
        <v>134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35"/>
    </row>
    <row r="10" spans="1:14" x14ac:dyDescent="0.25">
      <c r="A10" s="108"/>
      <c r="B10" s="26" t="s">
        <v>42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A11" s="108"/>
      <c r="B11" s="26" t="s">
        <v>184</v>
      </c>
      <c r="C11" s="26"/>
      <c r="D11" s="26"/>
      <c r="E11" s="26"/>
      <c r="F11" s="26"/>
      <c r="G11" s="26"/>
      <c r="H11" s="26"/>
      <c r="I11" s="26"/>
      <c r="J11" s="26"/>
      <c r="K11" s="26"/>
      <c r="L11" s="28"/>
    </row>
    <row r="12" spans="1:14" x14ac:dyDescent="0.25">
      <c r="A12" s="108"/>
      <c r="B12" s="26" t="s">
        <v>176</v>
      </c>
      <c r="C12" s="26"/>
      <c r="D12" s="26"/>
      <c r="E12" s="26"/>
      <c r="F12" s="26"/>
      <c r="G12" s="26"/>
      <c r="H12" s="26"/>
      <c r="I12" s="26"/>
      <c r="J12" s="26"/>
      <c r="K12" s="26"/>
      <c r="L12" s="28"/>
    </row>
    <row r="13" spans="1:14" x14ac:dyDescent="0.25">
      <c r="A13" s="108"/>
      <c r="B13" s="26" t="s">
        <v>177</v>
      </c>
      <c r="C13" s="26"/>
      <c r="D13" s="26"/>
      <c r="E13" s="26"/>
      <c r="F13" s="26"/>
      <c r="G13" s="26"/>
      <c r="H13" s="26"/>
      <c r="I13" s="26"/>
      <c r="J13" s="26"/>
      <c r="K13" s="26"/>
      <c r="L13" s="29"/>
    </row>
    <row r="14" spans="1:14" ht="29.25" customHeight="1" x14ac:dyDescent="0.25">
      <c r="A14" s="108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x14ac:dyDescent="0.25">
      <c r="A15" s="108" t="s">
        <v>43</v>
      </c>
      <c r="B15" s="30" t="s">
        <v>73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4" x14ac:dyDescent="0.25">
      <c r="A16" s="108"/>
      <c r="B16" s="30" t="s">
        <v>178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5" x14ac:dyDescent="0.25">
      <c r="A17" s="108"/>
      <c r="B17" s="30" t="s">
        <v>179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O17" s="106"/>
    </row>
    <row r="18" spans="1:15" x14ac:dyDescent="0.25">
      <c r="A18" s="108"/>
      <c r="B18" s="30" t="s">
        <v>136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O18" s="106"/>
    </row>
    <row r="19" spans="1:15" x14ac:dyDescent="0.25">
      <c r="A19" s="108"/>
      <c r="B19" s="30" t="s">
        <v>180</v>
      </c>
      <c r="C19" s="73"/>
      <c r="D19" s="73"/>
      <c r="E19" s="6"/>
      <c r="F19" s="6"/>
      <c r="G19" s="6"/>
      <c r="H19" s="6"/>
      <c r="I19" s="6"/>
      <c r="J19" s="30"/>
      <c r="K19" s="30"/>
      <c r="L19" s="30"/>
      <c r="O19" s="106"/>
    </row>
    <row r="20" spans="1:15" x14ac:dyDescent="0.25">
      <c r="A20" s="108"/>
      <c r="B20" s="30" t="s">
        <v>181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O20" s="106"/>
    </row>
    <row r="21" spans="1:15" x14ac:dyDescent="0.25">
      <c r="A21" s="108"/>
      <c r="B21" s="30" t="s">
        <v>182</v>
      </c>
      <c r="C21" s="30"/>
      <c r="D21" s="30"/>
      <c r="E21" s="30"/>
      <c r="F21" s="30"/>
      <c r="G21" s="52"/>
      <c r="H21" s="31"/>
      <c r="I21" s="31"/>
      <c r="J21" s="31"/>
      <c r="K21" s="30"/>
      <c r="L21" s="30"/>
      <c r="O21" s="106"/>
    </row>
    <row r="22" spans="1:15" ht="31.5" customHeight="1" x14ac:dyDescent="0.25">
      <c r="A22" s="108"/>
      <c r="B22" s="30"/>
      <c r="C22" s="30"/>
      <c r="D22" s="30"/>
      <c r="E22" s="30"/>
      <c r="F22" s="30"/>
      <c r="G22" s="45"/>
      <c r="H22" s="30"/>
      <c r="I22" s="30"/>
      <c r="J22" s="30"/>
      <c r="K22" s="30"/>
      <c r="L22" s="30"/>
      <c r="O22" s="106"/>
    </row>
    <row r="23" spans="1:15" ht="36.75" customHeight="1" x14ac:dyDescent="0.25">
      <c r="A23" s="108" t="s">
        <v>44</v>
      </c>
      <c r="B23" s="187" t="s">
        <v>183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</sheetData>
  <mergeCells count="3">
    <mergeCell ref="B1:L1"/>
    <mergeCell ref="B23:L23"/>
    <mergeCell ref="B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KAPAK</vt:lpstr>
      <vt:lpstr>İCMAL</vt:lpstr>
      <vt:lpstr>MUH. HARİÇ SEKTÖR</vt:lpstr>
      <vt:lpstr>DEĞERLENDİRME</vt:lpstr>
      <vt:lpstr>İCMAL!Yazdırma_Alanı</vt:lpstr>
      <vt:lpstr>İCMAL!Yazdırma_Başlıkları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2020-02-21T05:44:59Z</dcterms:modified>
</cp:coreProperties>
</file>